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mzdy'!$G$20:$G$47</definedName>
    <definedName name="_xlnm.Print_Area" localSheetId="0">'SH - mzdy'!$A$1:$U$51</definedName>
    <definedName name="_xlnm.Print_Area" localSheetId="1">Vysvetlivky!$A$1:$I$55</definedName>
    <definedName name="_xlnm.Print_Area" localSheetId="2">'Zdroj údajov'!$A$1:$J$51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9" i="1" l="1"/>
  <c r="N51" i="1" l="1"/>
  <c r="N50" i="1"/>
  <c r="G43" i="3"/>
  <c r="G42" i="3"/>
  <c r="S21" i="1" l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H22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S32" i="1"/>
  <c r="N23" i="1"/>
  <c r="N21" i="1"/>
  <c r="N30" i="1"/>
  <c r="N46" i="1"/>
  <c r="N32" i="1"/>
  <c r="N43" i="1"/>
  <c r="N41" i="1"/>
  <c r="N45" i="1"/>
  <c r="N35" i="1"/>
  <c r="M26" i="1"/>
  <c r="M27" i="1"/>
  <c r="M34" i="1"/>
  <c r="M35" i="1"/>
  <c r="N31" i="1"/>
  <c r="N25" i="1"/>
  <c r="L23" i="1"/>
  <c r="L22" i="1"/>
  <c r="L30" i="1"/>
  <c r="L31" i="1"/>
  <c r="N37" i="1"/>
  <c r="N39" i="1"/>
  <c r="K21" i="1"/>
  <c r="K20" i="1"/>
  <c r="M30" i="1"/>
  <c r="M31" i="1"/>
  <c r="J46" i="1"/>
  <c r="J47" i="1"/>
  <c r="K39" i="1"/>
  <c r="K38" i="1"/>
  <c r="M45" i="1"/>
  <c r="M44" i="1"/>
  <c r="L38" i="1"/>
  <c r="L39" i="1"/>
  <c r="N40" i="1"/>
  <c r="M38" i="1"/>
  <c r="M39" i="1"/>
  <c r="R22" i="1"/>
  <c r="S22" i="1"/>
  <c r="K47" i="1"/>
  <c r="K46" i="1"/>
  <c r="N47" i="1"/>
  <c r="N36" i="1"/>
  <c r="K36" i="1"/>
  <c r="K37" i="1"/>
  <c r="N20" i="1"/>
  <c r="J44" i="1"/>
  <c r="J45" i="1"/>
  <c r="N38" i="1"/>
  <c r="J37" i="1"/>
  <c r="J36" i="1"/>
  <c r="N42" i="1"/>
  <c r="N24" i="1"/>
  <c r="N27" i="1"/>
  <c r="N22" i="1"/>
  <c r="I22" i="1"/>
  <c r="I23" i="1"/>
  <c r="M32" i="1"/>
  <c r="M33" i="1"/>
  <c r="L24" i="1"/>
  <c r="L25" i="1"/>
  <c r="J26" i="1"/>
  <c r="J27" i="1"/>
  <c r="K23" i="1"/>
  <c r="K22" i="1"/>
  <c r="M20" i="1"/>
  <c r="M21" i="1"/>
  <c r="I24" i="1"/>
  <c r="I25" i="1"/>
  <c r="R24" i="1"/>
  <c r="S24" i="1"/>
  <c r="I42" i="1"/>
  <c r="I43" i="1"/>
  <c r="R42" i="1"/>
  <c r="S42" i="1"/>
  <c r="M37" i="1"/>
  <c r="M36" i="1"/>
  <c r="I38" i="1"/>
  <c r="I39" i="1"/>
  <c r="R38" i="1"/>
  <c r="S38" i="1"/>
  <c r="N33" i="1"/>
  <c r="I32" i="1"/>
  <c r="I33" i="1"/>
  <c r="R32" i="1"/>
  <c r="N29" i="1"/>
  <c r="I20" i="1"/>
  <c r="I21" i="1"/>
  <c r="R20" i="1"/>
  <c r="S20" i="1"/>
  <c r="L26" i="1"/>
  <c r="L27" i="1"/>
  <c r="J28" i="1"/>
  <c r="J29" i="1"/>
  <c r="N26" i="1"/>
  <c r="I30" i="1"/>
  <c r="I31" i="1"/>
  <c r="R30" i="1"/>
  <c r="S30" i="1"/>
  <c r="R44" i="1"/>
  <c r="S44" i="1"/>
  <c r="J25" i="1"/>
  <c r="J24" i="1"/>
  <c r="J21" i="1"/>
  <c r="J20" i="1"/>
  <c r="I45" i="1"/>
  <c r="I44" i="1"/>
  <c r="N44" i="1"/>
  <c r="I46" i="1"/>
  <c r="I47" i="1"/>
  <c r="R46" i="1"/>
  <c r="S46" i="1"/>
  <c r="M28" i="1"/>
  <c r="M29" i="1"/>
  <c r="I36" i="1"/>
  <c r="I37" i="1"/>
  <c r="R36" i="1"/>
  <c r="S36" i="1"/>
  <c r="J42" i="1"/>
  <c r="J43" i="1"/>
  <c r="L36" i="1"/>
  <c r="L37" i="1"/>
  <c r="N28" i="1"/>
  <c r="K44" i="1"/>
  <c r="K45" i="1"/>
  <c r="K33" i="1"/>
  <c r="K32" i="1"/>
  <c r="R34" i="1"/>
  <c r="S34" i="1"/>
  <c r="J30" i="1"/>
  <c r="J31" i="1"/>
  <c r="K27" i="1"/>
  <c r="K26" i="1"/>
  <c r="M42" i="1"/>
  <c r="M43" i="1"/>
  <c r="N34" i="1"/>
  <c r="I34" i="1"/>
  <c r="I35" i="1"/>
  <c r="L35" i="1"/>
  <c r="L34" i="1"/>
  <c r="L32" i="1"/>
  <c r="L33" i="1"/>
  <c r="L43" i="1"/>
  <c r="L42" i="1"/>
  <c r="I26" i="1"/>
  <c r="I27" i="1"/>
  <c r="R26" i="1"/>
  <c r="S26" i="1"/>
  <c r="K29" i="1"/>
  <c r="K28" i="1"/>
  <c r="L47" i="1"/>
  <c r="L46" i="1"/>
  <c r="L41" i="1"/>
  <c r="L40" i="1"/>
  <c r="M46" i="1"/>
  <c r="M47" i="1"/>
  <c r="M24" i="1"/>
  <c r="M25" i="1"/>
  <c r="L44" i="1"/>
  <c r="L45" i="1"/>
  <c r="L20" i="1"/>
  <c r="L21" i="1"/>
  <c r="J35" i="1"/>
  <c r="J34" i="1"/>
  <c r="M41" i="1"/>
  <c r="M40" i="1"/>
  <c r="J32" i="1"/>
  <c r="J33" i="1"/>
  <c r="K30" i="1"/>
  <c r="K31" i="1"/>
  <c r="J40" i="1"/>
  <c r="J41" i="1"/>
  <c r="J39" i="1"/>
  <c r="J38" i="1"/>
  <c r="K25" i="1"/>
  <c r="K24" i="1"/>
  <c r="J23" i="1"/>
  <c r="J22" i="1"/>
  <c r="L28" i="1"/>
  <c r="L29" i="1"/>
  <c r="K43" i="1"/>
  <c r="K42" i="1"/>
  <c r="M23" i="1"/>
  <c r="M22" i="1"/>
  <c r="K34" i="1"/>
  <c r="K35" i="1"/>
  <c r="I28" i="1"/>
  <c r="I29" i="1"/>
  <c r="R28" i="1"/>
  <c r="S28" i="1"/>
  <c r="K41" i="1"/>
  <c r="K40" i="1"/>
  <c r="I40" i="1"/>
  <c r="I41" i="1"/>
  <c r="R40" i="1"/>
  <c r="S40" i="1"/>
</calcChain>
</file>

<file path=xl/sharedStrings.xml><?xml version="1.0" encoding="utf-8"?>
<sst xmlns="http://schemas.openxmlformats.org/spreadsheetml/2006/main" count="444" uniqueCount="392">
  <si>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</si>
  <si>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</si>
  <si>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</si>
  <si>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,</t>
  </si>
  <si>
    <t>pokiaľ pre tieto výdavky nie sú použité iné spôsoby zjednodušeného vykazovania výdavkov podľa článku 67 ods. 1 písm. b), c), d) a e) alebo článku 68, 68a alebo 68b nariadenia EP a R č. 1303/2013</t>
  </si>
  <si>
    <t>Kód žiadosti o platbu v ITMS2014+:</t>
  </si>
  <si>
    <t>Názov prijímateľa/partnera:</t>
  </si>
  <si>
    <t>Názov projektu:</t>
  </si>
  <si>
    <t>Číslo účtovného dokladu o zaúčtovaní výplatnej a zúčtovacej listiny za predkladaný mesiac:</t>
  </si>
  <si>
    <t>Číslo dokladu/-ov o úhrade:</t>
  </si>
  <si>
    <t>Dátum/-y vykonanej úhrady mzdy/úhrad miezd a zrážok zamestnanca zo mzdy:</t>
  </si>
  <si>
    <t>Číslo položky rozpočtu</t>
  </si>
  <si>
    <t>Osobné číslo zamestnanca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</si>
  <si>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</si>
  <si>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</si>
  <si>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</si>
  <si>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>Odvody zamesntávateľa za zamestnanca v %</t>
  </si>
  <si>
    <t>Sledovaná jednotka ( v % alebo v hod.)</t>
  </si>
  <si>
    <t>Údaje za vykonané práce na projektoch financovaných z fondov EÚ</t>
  </si>
  <si>
    <t>ITMS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</si>
  <si>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</si>
  <si>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</si>
  <si>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</si>
  <si>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</si>
  <si>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</si>
  <si>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</si>
  <si>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</si>
  <si>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</si>
  <si>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</si>
  <si>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</si>
  <si>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</si>
  <si>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</si>
  <si>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</si>
  <si>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</si>
  <si>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</si>
  <si>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</si>
  <si>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</si>
  <si>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</si>
  <si>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</si>
  <si>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>Sumarizačný hárok sa vypľňa za každý kalendárny mesiac zvlášť.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</si>
  <si>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</si>
  <si>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</si>
  <si>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</si>
  <si>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V prípade projektov financovaných z iných zdrojov ako je "Európsky fond regionálneho rozvoja," nahraďte logo príslušným logom obsahujúcim vlajku EÚ a označenie daného fondu.</t>
  </si>
  <si>
    <t>Doplňte číslo sumarizačného hárku. K jednej ŽoP sa spravidla prikladá jeden sumarizačný hárok k danému typu výdavkov.</t>
  </si>
  <si>
    <t>Doplňte mesiac a rok v ktorom vznikli osobné výdavky (mzdové obdobie).</t>
  </si>
  <si>
    <t>Uveďte číslo žiadosti o platbu v ITMS2014+ ku ktorej sa sumarizačný hárok pripája.</t>
  </si>
  <si>
    <t>Uveďte názov prijímateľa/partnera, ktorému osobné výdavky spojené s projektom vznikli. Názov musí byť zhodný s názvom prijímateľa/partnera uvedeného v zmluve o NFP.</t>
  </si>
  <si>
    <t>Uveďte názov projektu v súlade so zmluvou o NFP.</t>
  </si>
  <si>
    <t>Uveďte číslo účtovného dokladu o zaúčtovaní výplatnej a zúčtovacej listiny za predkladaný mesiac.</t>
  </si>
  <si>
    <t>Uveďte číslo dokladu/-ov o úhrade</t>
  </si>
  <si>
    <t>Uveďte dátum/-y vykonanej úhrady mzdy/úhrad miezd a zrážok zamestnanca zo mzdy.</t>
  </si>
  <si>
    <t>V stĺpci 2 - Uveďte osobné číslo zamestnanca, ktorý v danom období vykonával práce pre projekt.</t>
  </si>
  <si>
    <t>v stĺpci 3 - z roletového menu vyberte druh zmluvného vzťahu, ktorý je so zamestnancom uzatvorený s označením, či zamestnanec vykonáva práce iba pre projekt, alebo aj iné práce a to nasledovne:</t>
  </si>
  <si>
    <t>v stĺpci 5 - Z roletového menu vyberte dokument, v ktorom je uvedený stručný popis činností vykonaných zamestnancom v rámci projektu. Použite nasledovné skratky:</t>
  </si>
  <si>
    <t>Ak stručný popis činností zamestnanca nie je uvedený v žiadnom z uvedených dokumentov, k sumarizačnému hárku priložte jeho pracovný výkaz za dané obdobie. Pri projektoch technickej pomoci sa postupuje sa podľa platného MP CKO č. 24,  t. j. ak sa nevyžaduje vypracovancie pracovného výkazu/súhrnného pracovného výkazu, ani uvádzanie v niektorom z vyššie uvedených dokumentov z ponukovej lišty vyberte možnosť "nevyžaduje sa."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</si>
  <si>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podieľ sa v nasledujúcich stĺpcoch automaticky vypočíta.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</si>
  <si>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</si>
  <si>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NFP alebo v riadiacej dokumentácií RO/SO. </t>
  </si>
  <si>
    <t xml:space="preserve">v stĺpci 16 - Uveďte stanovený finančný limit vrátane odvodov zamestnávateľa na úrovni mesiaca. Spravidla tento údaj RO/SO uvádza v prílohách uzatvorenej zmluvy o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</si>
  <si>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</si>
  <si>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</si>
  <si>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ITMS2014+ na úrovni rozpočtovej položky/podpoložky)</t>
  </si>
  <si>
    <t>v stĺpci 20 - Uveďte číslo jednotlivých projektov vo forme ITMS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</si>
  <si>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</si>
  <si>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 xml:space="preserve">v riadku 21 - Uveďte celkovú nárokovateľnú sumu hrubých miezd za všetkých zamestnancov pracujúcich na projekte.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</si>
  <si>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</si>
  <si>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</si>
  <si>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</si>
  <si>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</si>
  <si>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</si>
  <si>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</si>
  <si>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</si>
  <si>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</si>
  <si>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</si>
  <si>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</si>
  <si>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</si>
  <si>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</si>
  <si>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</si>
  <si>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</si>
  <si>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vyberte mesiac</t>
  </si>
  <si>
    <t>vyberte rok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</si>
  <si>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</si>
  <si>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</si>
  <si>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</si>
  <si>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</si>
  <si>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</si>
  <si>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</si>
  <si>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</si>
  <si>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</si>
  <si>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</si>
  <si>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</si>
  <si>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</si>
  <si>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</si>
  <si>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</si>
  <si>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</si>
  <si>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</si>
  <si>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</si>
  <si>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</si>
  <si>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</si>
  <si>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</si>
  <si>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DMU</t>
  </si>
  <si>
    <t>HA4</t>
  </si>
  <si>
    <t>bez GP a IP</t>
  </si>
  <si>
    <t>5.</t>
  </si>
  <si>
    <t>apríl</t>
  </si>
  <si>
    <t>DoPČ100%</t>
  </si>
  <si>
    <t>nevyžaduje sa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</si>
  <si>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</si>
  <si>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</si>
  <si>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</si>
  <si>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</si>
  <si>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</si>
  <si>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</si>
  <si>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</si>
  <si>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</si>
  <si>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</si>
  <si>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</si>
  <si>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</si>
  <si>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</si>
  <si>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</si>
  <si>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</si>
  <si>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</si>
  <si>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</si>
  <si>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</si>
  <si>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</si>
  <si>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</si>
  <si>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</si>
  <si>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</si>
  <si>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</si>
  <si>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</si>
  <si>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</si>
  <si>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</si>
  <si>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</si>
  <si>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</si>
  <si>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</si>
  <si>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</si>
  <si>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</si>
  <si>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</si>
  <si>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</si>
  <si>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</si>
  <si>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</si>
  <si>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</si>
  <si>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</si>
  <si>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</si>
  <si>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</si>
  <si>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</si>
  <si>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</si>
  <si>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</si>
  <si>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</si>
  <si>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</si>
  <si>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</si>
  <si>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</si>
  <si>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</si>
  <si>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</si>
  <si>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</si>
  <si>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</si>
  <si>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</si>
  <si>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</si>
  <si>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</si>
  <si>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</si>
  <si>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</si>
  <si>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</si>
  <si>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</si>
  <si>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</si>
  <si>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</si>
  <si>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</si>
  <si>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</si>
  <si>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</si>
  <si>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</si>
  <si>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</si>
  <si>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</si>
  <si>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</si>
  <si>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</si>
  <si>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</si>
  <si>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</si>
  <si>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</si>
  <si>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</si>
  <si>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</si>
  <si>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</si>
  <si>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</si>
  <si>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</si>
  <si>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</si>
  <si>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</si>
  <si>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</si>
  <si>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</si>
  <si>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</si>
  <si>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</si>
  <si>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</si>
  <si>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</si>
  <si>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</si>
  <si>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</si>
  <si>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</si>
  <si>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</si>
  <si>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</si>
  <si>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</si>
  <si>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</si>
  <si>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</si>
  <si>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</si>
  <si>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</si>
  <si>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</si>
  <si>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</si>
  <si>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</si>
  <si>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</si>
  <si>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</si>
  <si>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</si>
  <si>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</si>
  <si>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</si>
  <si>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</si>
  <si>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</si>
  <si>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</si>
  <si>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</si>
  <si>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</si>
  <si>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</si>
  <si>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</si>
  <si>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</si>
  <si>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</si>
  <si>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</si>
  <si>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</si>
  <si>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</si>
  <si>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</si>
  <si>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</si>
  <si>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</si>
  <si>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</si>
  <si>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</si>
  <si>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</si>
  <si>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</si>
  <si>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</si>
  <si>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</si>
  <si>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</si>
  <si>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</si>
  <si>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</si>
  <si>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</si>
  <si>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</si>
  <si>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</si>
  <si>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</si>
  <si>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</si>
  <si>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</si>
  <si>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</si>
  <si>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</si>
  <si>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</si>
  <si>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</si>
  <si>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</si>
  <si>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</si>
  <si>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</si>
  <si>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</si>
  <si>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</si>
  <si>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</si>
  <si>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</si>
  <si>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</si>
  <si>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</si>
  <si>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</si>
  <si>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</si>
  <si>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</si>
  <si>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</si>
  <si>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</si>
  <si>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</si>
  <si>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</si>
  <si>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</si>
  <si>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</si>
  <si>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</si>
  <si>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</si>
  <si>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</si>
  <si>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</si>
  <si>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</si>
  <si>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</si>
  <si>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</si>
  <si>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</si>
  <si>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</si>
  <si>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</si>
  <si>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</si>
  <si>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</si>
  <si>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</si>
  <si>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</si>
  <si>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</si>
  <si>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</si>
  <si>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</si>
  <si>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</si>
  <si>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</si>
  <si>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</si>
  <si>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</si>
  <si>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</si>
  <si>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</si>
  <si>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</si>
  <si>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</si>
  <si>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</si>
  <si>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</si>
  <si>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</si>
  <si>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</si>
  <si>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</si>
  <si>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</si>
  <si>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</si>
  <si>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</si>
  <si>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</si>
  <si>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</si>
  <si>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</si>
  <si>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</si>
  <si>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</si>
  <si>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</si>
  <si>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</si>
  <si>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</si>
  <si>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</si>
  <si>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</si>
  <si>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</si>
  <si>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</si>
  <si>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</si>
  <si>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</si>
  <si>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</si>
  <si>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</si>
  <si>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</si>
  <si>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</si>
  <si>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</si>
  <si>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</si>
  <si>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</si>
  <si>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</si>
  <si>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</si>
  <si>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</si>
  <si>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</si>
  <si>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</si>
  <si>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</si>
  <si>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</si>
  <si>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</si>
  <si>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</si>
  <si>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</si>
  <si>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</si>
  <si>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</si>
  <si>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</si>
  <si>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</si>
  <si>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</si>
  <si>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</si>
  <si>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</si>
  <si>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</si>
  <si>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</si>
  <si>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</si>
  <si>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</si>
  <si>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</si>
  <si>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</si>
  <si>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</si>
  <si>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</si>
  <si>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</si>
  <si>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</si>
  <si>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</si>
  <si>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</si>
  <si>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</si>
  <si>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</si>
  <si>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</si>
  <si>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</si>
  <si>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</si>
  <si>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</si>
  <si>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</si>
  <si>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</si>
  <si>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</si>
  <si>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</si>
  <si>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</si>
  <si>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</si>
  <si>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</si>
  <si>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</si>
  <si>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</si>
  <si>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</si>
  <si>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</si>
  <si>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</si>
  <si>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</si>
  <si>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</si>
  <si>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</si>
  <si>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</si>
  <si>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</si>
  <si>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</si>
  <si>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</si>
  <si>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</si>
  <si>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</si>
  <si>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</si>
  <si>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</si>
  <si>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</si>
  <si>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</si>
  <si>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</si>
  <si>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</si>
  <si>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</si>
  <si>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</si>
  <si>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</si>
  <si>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</si>
  <si>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</si>
  <si>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</si>
  <si>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NFP. Pre prvú hlavnú aktivitu projektu vyberte zo skratiek začínajúcich "</t>
    </r>
    <r>
      <rPr>
        <b/>
        <sz val="11"/>
        <color theme="1"/>
        <rFont val="Calibri"/>
        <family val="2"/>
        <charset val="238"/>
        <scheme val="minor"/>
      </rPr>
      <t>HA</t>
    </r>
    <r>
      <rPr>
        <sz val="11"/>
        <color theme="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color theme="1"/>
        <rFont val="Calibri"/>
        <family val="2"/>
        <charset val="238"/>
        <scheme val="minor"/>
      </rPr>
      <t xml:space="preserve">HA1, </t>
    </r>
    <r>
      <rPr>
        <sz val="11"/>
        <color theme="1"/>
        <rFont val="Calibri"/>
        <family val="2"/>
        <charset val="238"/>
        <scheme val="minor"/>
      </rPr>
      <t xml:space="preserve">pre druhú hlavnú aktivitu vyberte </t>
    </r>
    <r>
      <rPr>
        <b/>
        <sz val="11"/>
        <color theme="1"/>
        <rFont val="Calibri"/>
        <family val="2"/>
        <charset val="238"/>
        <scheme val="minor"/>
      </rPr>
      <t>HA2</t>
    </r>
    <r>
      <rPr>
        <sz val="11"/>
        <color theme="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color theme="1"/>
        <rFont val="Calibri"/>
        <family val="2"/>
        <charset val="238"/>
        <scheme val="minor"/>
      </rPr>
      <t xml:space="preserve">PA" </t>
    </r>
    <r>
      <rPr>
        <sz val="11"/>
        <color theme="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color theme="1"/>
        <rFont val="Calibri"/>
        <family val="2"/>
        <charset val="238"/>
        <scheme val="minor"/>
      </rPr>
      <t xml:space="preserve"> PA2</t>
    </r>
    <r>
      <rPr>
        <sz val="11"/>
        <color theme="1"/>
        <rFont val="Calibri"/>
        <family val="2"/>
        <charset val="238"/>
        <scheme val="minor"/>
      </rPr>
      <t xml:space="preserve"> atď</t>
    </r>
    <r>
      <rPr>
        <b/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color theme="1"/>
        <rFont val="Calibri"/>
        <family val="2"/>
        <charset val="238"/>
        <scheme val="minor"/>
      </rPr>
      <t>"MU1"</t>
    </r>
    <r>
      <rPr>
        <sz val="11"/>
        <color theme="1"/>
        <rFont val="Calibri"/>
        <family val="2"/>
        <charset val="238"/>
        <scheme val="minor"/>
      </rPr>
      <t xml:space="preserve">. Pri výstupe viažuceho sa k tretiemu merateľnému ukazovateľu uvedenému v poradí podľa prílohy zmluvy o NFP uveďte </t>
    </r>
    <r>
      <rPr>
        <b/>
        <sz val="11"/>
        <color theme="1"/>
        <rFont val="Calibri"/>
        <family val="2"/>
        <charset val="238"/>
        <scheme val="minor"/>
      </rPr>
      <t xml:space="preserve">"MU3" </t>
    </r>
    <r>
      <rPr>
        <sz val="11"/>
        <color theme="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NFP. Ak sa zamestnanec v danom mesiaci podieľal na viacerých aktivitách, uveďte údaje za tieto aktivity osobitne, t. j. doplňte ich v novom osobitnom riadku.</t>
    </r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</si>
  <si>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</si>
  <si>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súhrnnom pracovnom výkaze uveďte "</t>
    </r>
    <r>
      <rPr>
        <b/>
        <sz val="11"/>
        <color theme="1"/>
        <rFont val="Calibri"/>
        <family val="2"/>
        <charset val="238"/>
        <scheme val="minor"/>
      </rPr>
      <t>SPV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</si>
  <si>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</si>
  <si>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r>
      <t>ak v doplňujúcich monitorovacích údajoch k ŽoP uveďte "</t>
    </r>
    <r>
      <rPr>
        <b/>
        <sz val="11"/>
        <color theme="1"/>
        <rFont val="Calibri"/>
        <family val="2"/>
        <charset val="238"/>
        <scheme val="minor"/>
      </rPr>
      <t>DMÚ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</si>
  <si>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color theme="1"/>
        <rFont val="Calibri"/>
        <family val="2"/>
        <charset val="238"/>
        <scheme val="minor"/>
      </rPr>
      <t>Odvody zamestnávateľa vyjadrené v relatívnej hodnote (%) musia byť zhodné s relatívnou hodnotou odvodov na výplatnej páske.</t>
    </r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</si>
  <si>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</si>
  <si>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</si>
  <si>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</si>
  <si>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 xml:space="preserve">Pracovný  čas zamestnanca v danom mesiaci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</si>
</sst>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219">
    <xf numFmtId="0" fontId="0" fillId="0" borderId="0" xfId="0"/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1" applyFont="1"/>
    <xf numFmtId="0" fontId="12" fillId="0" borderId="0" xfId="1" applyFont="1" applyAlignment="1">
      <alignment horizontal="left"/>
    </xf>
    <xf numFmtId="0" fontId="10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wrapText="1"/>
    </xf>
    <xf numFmtId="164" fontId="15" fillId="0" borderId="0" xfId="1" applyNumberFormat="1" applyFont="1" applyAlignment="1">
      <alignment horizontal="center" wrapText="1"/>
    </xf>
    <xf numFmtId="164" fontId="14" fillId="0" borderId="0" xfId="0" applyNumberFormat="1" applyFont="1"/>
    <xf numFmtId="0" fontId="9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0" fillId="0" borderId="2" xfId="0" applyBorder="1"/>
    <xf numFmtId="164" fontId="14" fillId="0" borderId="0" xfId="0" applyNumberFormat="1" applyFont="1" applyAlignment="1">
      <alignment horizontal="center" vertical="center"/>
    </xf>
    <xf numFmtId="0" fontId="15" fillId="5" borderId="0" xfId="1" applyFont="1" applyFill="1" applyAlignment="1">
      <alignment horizontal="right" wrapText="1"/>
    </xf>
    <xf numFmtId="10" fontId="25" fillId="0" borderId="2" xfId="3" applyNumberFormat="1" applyFont="1" applyBorder="1" applyAlignment="1">
      <alignment horizontal="center" vertical="center"/>
    </xf>
    <xf numFmtId="0" fontId="13" fillId="8" borderId="3" xfId="0" applyFont="1" applyFill="1" applyBorder="1"/>
    <xf numFmtId="0" fontId="26" fillId="0" borderId="0" xfId="0" applyFont="1"/>
    <xf numFmtId="10" fontId="28" fillId="0" borderId="2" xfId="3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3" fillId="0" borderId="0" xfId="0" applyFont="1"/>
    <xf numFmtId="0" fontId="32" fillId="0" borderId="0" xfId="0" applyFont="1"/>
    <xf numFmtId="0" fontId="31" fillId="9" borderId="0" xfId="0" applyFont="1" applyFill="1" applyAlignment="1">
      <alignment horizontal="center" vertical="center" wrapText="1"/>
    </xf>
    <xf numFmtId="0" fontId="18" fillId="0" borderId="0" xfId="0" applyFont="1"/>
    <xf numFmtId="0" fontId="17" fillId="0" borderId="0" xfId="0" applyFont="1" applyAlignment="1">
      <alignment vertical="top" wrapText="1"/>
    </xf>
    <xf numFmtId="0" fontId="3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33" fillId="0" borderId="0" xfId="0" applyFont="1"/>
    <xf numFmtId="0" fontId="34" fillId="0" borderId="0" xfId="0" applyFont="1"/>
    <xf numFmtId="0" fontId="36" fillId="2" borderId="2" xfId="0" applyFont="1" applyFill="1" applyBorder="1" applyAlignment="1">
      <alignment horizontal="center" vertical="center" wrapText="1"/>
    </xf>
    <xf numFmtId="164" fontId="38" fillId="2" borderId="2" xfId="0" applyNumberFormat="1" applyFont="1" applyFill="1" applyBorder="1" applyAlignment="1">
      <alignment horizontal="center" vertical="center" wrapText="1"/>
    </xf>
    <xf numFmtId="164" fontId="36" fillId="2" borderId="2" xfId="0" applyNumberFormat="1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/>
    </xf>
    <xf numFmtId="0" fontId="39" fillId="0" borderId="12" xfId="0" applyFont="1" applyBorder="1" applyAlignment="1">
      <alignment horizontal="center"/>
    </xf>
    <xf numFmtId="0" fontId="39" fillId="0" borderId="9" xfId="0" applyFont="1" applyBorder="1" applyAlignment="1">
      <alignment horizontal="center"/>
    </xf>
    <xf numFmtId="0" fontId="40" fillId="0" borderId="9" xfId="0" applyFont="1" applyBorder="1" applyAlignment="1">
      <alignment horizontal="center"/>
    </xf>
    <xf numFmtId="3" fontId="39" fillId="0" borderId="10" xfId="0" applyNumberFormat="1" applyFont="1" applyBorder="1" applyAlignment="1">
      <alignment horizontal="center"/>
    </xf>
    <xf numFmtId="3" fontId="39" fillId="0" borderId="9" xfId="0" applyNumberFormat="1" applyFont="1" applyBorder="1" applyAlignment="1">
      <alignment horizontal="center"/>
    </xf>
    <xf numFmtId="0" fontId="39" fillId="0" borderId="10" xfId="0" applyFont="1" applyBorder="1" applyAlignment="1">
      <alignment horizontal="center"/>
    </xf>
    <xf numFmtId="0" fontId="38" fillId="3" borderId="2" xfId="0" applyFont="1" applyFill="1" applyBorder="1" applyAlignment="1">
      <alignment horizontal="center" vertical="center" wrapText="1"/>
    </xf>
    <xf numFmtId="2" fontId="13" fillId="4" borderId="29" xfId="0" applyNumberFormat="1" applyFont="1" applyFill="1" applyBorder="1" applyAlignment="1">
      <alignment horizontal="right" vertical="center" wrapText="1"/>
    </xf>
    <xf numFmtId="0" fontId="19" fillId="0" borderId="33" xfId="0" applyFont="1" applyBorder="1" applyAlignment="1">
      <alignment horizontal="center" vertical="center"/>
    </xf>
    <xf numFmtId="0" fontId="38" fillId="3" borderId="35" xfId="0" applyFont="1" applyFill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38" fillId="3" borderId="39" xfId="0" applyFont="1" applyFill="1" applyBorder="1" applyAlignment="1">
      <alignment horizontal="center" vertical="center" wrapText="1"/>
    </xf>
    <xf numFmtId="0" fontId="38" fillId="3" borderId="40" xfId="0" applyFont="1" applyFill="1" applyBorder="1" applyAlignment="1">
      <alignment vertical="center" wrapText="1"/>
    </xf>
    <xf numFmtId="0" fontId="22" fillId="3" borderId="0" xfId="0" applyFont="1" applyFill="1" applyAlignment="1">
      <alignment vertical="center" wrapText="1"/>
    </xf>
    <xf numFmtId="0" fontId="32" fillId="0" borderId="0" xfId="0" applyFont="1" applyAlignment="1">
      <alignment wrapText="1"/>
    </xf>
    <xf numFmtId="9" fontId="0" fillId="0" borderId="0" xfId="3" applyFont="1"/>
    <xf numFmtId="0" fontId="31" fillId="9" borderId="45" xfId="0" applyFont="1" applyFill="1" applyBorder="1" applyAlignment="1">
      <alignment horizontal="center" vertical="center" wrapText="1"/>
    </xf>
    <xf numFmtId="0" fontId="32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8" fillId="0" borderId="3" xfId="3" applyNumberFormat="1" applyFont="1" applyBorder="1"/>
    <xf numFmtId="2" fontId="25" fillId="5" borderId="2" xfId="0" applyNumberFormat="1" applyFont="1" applyFill="1" applyBorder="1" applyAlignment="1">
      <alignment horizontal="center" vertical="center"/>
    </xf>
    <xf numFmtId="2" fontId="28" fillId="7" borderId="2" xfId="0" applyNumberFormat="1" applyFont="1" applyFill="1" applyBorder="1" applyAlignment="1">
      <alignment horizontal="center" vertical="center"/>
    </xf>
    <xf numFmtId="4" fontId="28" fillId="0" borderId="3" xfId="0" applyNumberFormat="1" applyFont="1" applyBorder="1"/>
    <xf numFmtId="4" fontId="28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9" fillId="5" borderId="0" xfId="1" applyNumberFormat="1" applyFont="1" applyFill="1" applyAlignment="1">
      <alignment horizontal="right"/>
    </xf>
    <xf numFmtId="2" fontId="45" fillId="5" borderId="2" xfId="0" applyNumberFormat="1" applyFont="1" applyFill="1" applyBorder="1" applyAlignment="1">
      <alignment horizontal="center" vertical="center" wrapText="1"/>
    </xf>
    <xf numFmtId="2" fontId="46" fillId="5" borderId="2" xfId="0" applyNumberFormat="1" applyFont="1" applyFill="1" applyBorder="1" applyAlignment="1">
      <alignment horizontal="center" vertical="center"/>
    </xf>
    <xf numFmtId="2" fontId="46" fillId="5" borderId="4" xfId="0" applyNumberFormat="1" applyFont="1" applyFill="1" applyBorder="1" applyAlignment="1">
      <alignment horizontal="center" vertical="center"/>
    </xf>
    <xf numFmtId="2" fontId="21" fillId="7" borderId="4" xfId="0" applyNumberFormat="1" applyFont="1" applyFill="1" applyBorder="1" applyAlignment="1">
      <alignment horizontal="center" vertical="center"/>
    </xf>
    <xf numFmtId="2" fontId="21" fillId="7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11" fillId="0" borderId="0" xfId="0" applyNumberFormat="1" applyFont="1"/>
    <xf numFmtId="166" fontId="42" fillId="0" borderId="0" xfId="0" quotePrefix="1" applyNumberFormat="1" applyFont="1"/>
    <xf numFmtId="2" fontId="42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2" fillId="0" borderId="0" xfId="3" applyNumberFormat="1" applyFont="1" applyBorder="1"/>
    <xf numFmtId="0" fontId="34" fillId="0" borderId="0" xfId="0" applyFont="1" applyAlignment="1">
      <alignment vertical="top" wrapText="1"/>
    </xf>
    <xf numFmtId="0" fontId="34" fillId="0" borderId="0" xfId="0" applyFont="1" applyAlignment="1">
      <alignment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wrapText="1"/>
    </xf>
    <xf numFmtId="0" fontId="35" fillId="0" borderId="0" xfId="0" applyFont="1" applyAlignment="1">
      <alignment vertical="top" wrapText="1"/>
    </xf>
    <xf numFmtId="10" fontId="24" fillId="0" borderId="3" xfId="3" applyNumberFormat="1" applyFont="1" applyBorder="1" applyAlignment="1">
      <alignment horizontal="center"/>
    </xf>
    <xf numFmtId="10" fontId="27" fillId="0" borderId="3" xfId="3" applyNumberFormat="1" applyFont="1" applyBorder="1" applyAlignment="1">
      <alignment horizontal="center"/>
    </xf>
    <xf numFmtId="0" fontId="35" fillId="0" borderId="10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39" fillId="0" borderId="4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3" fillId="8" borderId="11" xfId="0" applyFont="1" applyFill="1" applyBorder="1"/>
    <xf numFmtId="0" fontId="5" fillId="0" borderId="0" xfId="0" applyFont="1"/>
    <xf numFmtId="0" fontId="5" fillId="0" borderId="0" xfId="0" applyFont="1" applyAlignment="1">
      <alignment vertical="top" wrapText="1"/>
    </xf>
    <xf numFmtId="0" fontId="11" fillId="0" borderId="0" xfId="0" applyFont="1"/>
    <xf numFmtId="0" fontId="4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left" vertical="center" wrapText="1"/>
    </xf>
    <xf numFmtId="0" fontId="14" fillId="0" borderId="51" xfId="0" applyFont="1" applyBorder="1" applyAlignment="1">
      <alignment horizontal="left" vertical="center" wrapText="1"/>
    </xf>
    <xf numFmtId="0" fontId="32" fillId="0" borderId="2" xfId="0" applyFont="1" applyBorder="1" applyAlignment="1">
      <alignment wrapText="1"/>
    </xf>
    <xf numFmtId="2" fontId="13" fillId="0" borderId="16" xfId="2" applyNumberFormat="1" applyFont="1" applyBorder="1" applyAlignment="1">
      <alignment horizontal="center" vertical="center"/>
    </xf>
    <xf numFmtId="2" fontId="13" fillId="0" borderId="3" xfId="2" applyNumberFormat="1" applyFont="1" applyBorder="1" applyAlignment="1">
      <alignment horizontal="center" vertical="center"/>
    </xf>
    <xf numFmtId="0" fontId="13" fillId="0" borderId="36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164" fontId="15" fillId="5" borderId="16" xfId="0" applyNumberFormat="1" applyFont="1" applyFill="1" applyBorder="1" applyAlignment="1">
      <alignment horizontal="center" vertical="center"/>
    </xf>
    <xf numFmtId="164" fontId="15" fillId="5" borderId="11" xfId="0" applyNumberFormat="1" applyFont="1" applyFill="1" applyBorder="1" applyAlignment="1">
      <alignment horizontal="center" vertical="center"/>
    </xf>
    <xf numFmtId="164" fontId="13" fillId="6" borderId="16" xfId="0" applyNumberFormat="1" applyFont="1" applyFill="1" applyBorder="1" applyAlignment="1">
      <alignment horizontal="center" vertical="center"/>
    </xf>
    <xf numFmtId="164" fontId="13" fillId="6" borderId="11" xfId="0" applyNumberFormat="1" applyFont="1" applyFill="1" applyBorder="1" applyAlignment="1">
      <alignment horizontal="center" vertical="center"/>
    </xf>
    <xf numFmtId="164" fontId="15" fillId="5" borderId="3" xfId="0" applyNumberFormat="1" applyFont="1" applyFill="1" applyBorder="1" applyAlignment="1">
      <alignment horizontal="center" vertical="center"/>
    </xf>
    <xf numFmtId="164" fontId="13" fillId="6" borderId="3" xfId="0" applyNumberFormat="1" applyFont="1" applyFill="1" applyBorder="1" applyAlignment="1">
      <alignment horizontal="center" vertical="center"/>
    </xf>
    <xf numFmtId="2" fontId="19" fillId="6" borderId="48" xfId="3" applyNumberFormat="1" applyFont="1" applyFill="1" applyBorder="1" applyAlignment="1">
      <alignment horizontal="center" vertical="center"/>
    </xf>
    <xf numFmtId="2" fontId="19" fillId="6" borderId="8" xfId="3" applyNumberFormat="1" applyFont="1" applyFill="1" applyBorder="1" applyAlignment="1">
      <alignment horizontal="center" vertical="center"/>
    </xf>
    <xf numFmtId="0" fontId="14" fillId="0" borderId="4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5" xfId="0" applyFont="1" applyBorder="1" applyAlignment="1">
      <alignment horizontal="center"/>
    </xf>
    <xf numFmtId="0" fontId="15" fillId="4" borderId="30" xfId="0" applyFont="1" applyFill="1" applyBorder="1" applyAlignment="1">
      <alignment horizontal="left" vertical="center" wrapText="1"/>
    </xf>
    <xf numFmtId="0" fontId="15" fillId="4" borderId="31" xfId="0" applyFont="1" applyFill="1" applyBorder="1" applyAlignment="1">
      <alignment horizontal="left" vertical="center" wrapText="1"/>
    </xf>
    <xf numFmtId="0" fontId="15" fillId="4" borderId="32" xfId="0" applyFont="1" applyFill="1" applyBorder="1" applyAlignment="1">
      <alignment horizontal="left" vertical="center" wrapText="1"/>
    </xf>
    <xf numFmtId="49" fontId="19" fillId="6" borderId="17" xfId="0" applyNumberFormat="1" applyFont="1" applyFill="1" applyBorder="1" applyAlignment="1">
      <alignment horizontal="center" vertical="center"/>
    </xf>
    <xf numFmtId="49" fontId="19" fillId="6" borderId="18" xfId="0" applyNumberFormat="1" applyFont="1" applyFill="1" applyBorder="1" applyAlignment="1">
      <alignment horizontal="center" vertical="center"/>
    </xf>
    <xf numFmtId="49" fontId="14" fillId="6" borderId="16" xfId="0" applyNumberFormat="1" applyFont="1" applyFill="1" applyBorder="1" applyAlignment="1">
      <alignment horizontal="center" vertical="center"/>
    </xf>
    <xf numFmtId="49" fontId="14" fillId="6" borderId="11" xfId="0" applyNumberFormat="1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49" fontId="19" fillId="6" borderId="7" xfId="0" applyNumberFormat="1" applyFont="1" applyFill="1" applyBorder="1" applyAlignment="1">
      <alignment horizontal="center" vertical="center"/>
    </xf>
    <xf numFmtId="49" fontId="13" fillId="6" borderId="16" xfId="0" applyNumberFormat="1" applyFont="1" applyFill="1" applyBorder="1" applyAlignment="1">
      <alignment horizontal="center" vertical="center"/>
    </xf>
    <xf numFmtId="49" fontId="13" fillId="6" borderId="3" xfId="0" applyNumberFormat="1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164" fontId="19" fillId="0" borderId="15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 wrapText="1"/>
    </xf>
    <xf numFmtId="164" fontId="19" fillId="0" borderId="16" xfId="0" applyNumberFormat="1" applyFont="1" applyBorder="1" applyAlignment="1">
      <alignment horizontal="center" vertical="center" wrapText="1"/>
    </xf>
    <xf numFmtId="164" fontId="17" fillId="6" borderId="15" xfId="0" applyNumberFormat="1" applyFont="1" applyFill="1" applyBorder="1" applyAlignment="1">
      <alignment horizontal="center" vertical="center"/>
    </xf>
    <xf numFmtId="164" fontId="17" fillId="6" borderId="3" xfId="0" applyNumberFormat="1" applyFont="1" applyFill="1" applyBorder="1" applyAlignment="1">
      <alignment horizontal="center" vertical="center"/>
    </xf>
    <xf numFmtId="164" fontId="13" fillId="6" borderId="15" xfId="0" applyNumberFormat="1" applyFont="1" applyFill="1" applyBorder="1" applyAlignment="1">
      <alignment horizontal="center" vertical="center"/>
    </xf>
    <xf numFmtId="164" fontId="15" fillId="5" borderId="15" xfId="0" applyNumberFormat="1" applyFont="1" applyFill="1" applyBorder="1" applyAlignment="1">
      <alignment horizontal="center" vertical="center"/>
    </xf>
    <xf numFmtId="164" fontId="19" fillId="0" borderId="44" xfId="0" applyNumberFormat="1" applyFont="1" applyBorder="1" applyAlignment="1">
      <alignment horizontal="center" vertical="center" wrapText="1"/>
    </xf>
    <xf numFmtId="164" fontId="19" fillId="0" borderId="24" xfId="0" applyNumberFormat="1" applyFont="1" applyBorder="1" applyAlignment="1">
      <alignment horizontal="center" vertical="center" wrapText="1"/>
    </xf>
    <xf numFmtId="165" fontId="19" fillId="0" borderId="16" xfId="0" applyNumberFormat="1" applyFont="1" applyBorder="1" applyAlignment="1">
      <alignment horizontal="center" vertical="center" wrapText="1"/>
    </xf>
    <xf numFmtId="165" fontId="19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9" fillId="0" borderId="16" xfId="0" applyNumberFormat="1" applyFont="1" applyBorder="1" applyAlignment="1">
      <alignment horizontal="center" vertical="center" wrapText="1"/>
    </xf>
    <xf numFmtId="165" fontId="29" fillId="0" borderId="3" xfId="0" applyNumberFormat="1" applyFont="1" applyBorder="1" applyAlignment="1">
      <alignment horizontal="center" vertical="center" wrapText="1"/>
    </xf>
    <xf numFmtId="165" fontId="19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47" fillId="0" borderId="0" xfId="1" applyFont="1" applyAlignment="1">
      <alignment horizontal="center" vertical="top" wrapText="1"/>
    </xf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6" fillId="2" borderId="46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36" fillId="2" borderId="26" xfId="0" applyFont="1" applyFill="1" applyBorder="1" applyAlignment="1">
      <alignment horizontal="center" vertical="center" wrapText="1"/>
    </xf>
    <xf numFmtId="0" fontId="36" fillId="2" borderId="27" xfId="0" applyFont="1" applyFill="1" applyBorder="1" applyAlignment="1">
      <alignment horizontal="center" vertical="center" wrapText="1"/>
    </xf>
    <xf numFmtId="0" fontId="36" fillId="2" borderId="19" xfId="0" applyFont="1" applyFill="1" applyBorder="1" applyAlignment="1">
      <alignment horizontal="center" vertical="center" wrapText="1"/>
    </xf>
    <xf numFmtId="0" fontId="36" fillId="2" borderId="25" xfId="0" applyFont="1" applyFill="1" applyBorder="1" applyAlignment="1">
      <alignment horizontal="center" vertical="center" wrapText="1"/>
    </xf>
    <xf numFmtId="0" fontId="36" fillId="2" borderId="28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2" fontId="13" fillId="0" borderId="15" xfId="2" applyNumberFormat="1" applyFont="1" applyBorder="1" applyAlignment="1">
      <alignment horizontal="center" vertical="center"/>
    </xf>
    <xf numFmtId="2" fontId="19" fillId="6" borderId="47" xfId="3" applyNumberFormat="1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49" fontId="19" fillId="6" borderId="14" xfId="0" applyNumberFormat="1" applyFont="1" applyFill="1" applyBorder="1" applyAlignment="1">
      <alignment horizontal="center" vertical="center"/>
    </xf>
    <xf numFmtId="49" fontId="19" fillId="6" borderId="15" xfId="0" applyNumberFormat="1" applyFont="1" applyFill="1" applyBorder="1" applyAlignment="1">
      <alignment horizontal="center" vertical="center"/>
    </xf>
    <xf numFmtId="49" fontId="19" fillId="6" borderId="3" xfId="0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164" fontId="17" fillId="6" borderId="16" xfId="0" applyNumberFormat="1" applyFont="1" applyFill="1" applyBorder="1" applyAlignment="1">
      <alignment horizontal="center" vertical="center"/>
    </xf>
    <xf numFmtId="164" fontId="15" fillId="5" borderId="42" xfId="0" applyNumberFormat="1" applyFont="1" applyFill="1" applyBorder="1" applyAlignment="1">
      <alignment horizontal="center" vertical="center"/>
    </xf>
    <xf numFmtId="164" fontId="15" fillId="5" borderId="43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left" vertical="top" wrapText="1"/>
    </xf>
    <xf numFmtId="0" fontId="35" fillId="0" borderId="0" xfId="0" applyFont="1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</xdr:rowOff>
    </xdr:from>
    <xdr:to>
      <xdr:col>1</xdr:col>
      <xdr:colOff>166238</xdr:colOff>
      <xdr:row>2</xdr:row>
      <xdr:rowOff>80597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6" y="1"/>
          <a:ext cx="1031631" cy="937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6"/>
  <sheetViews>
    <sheetView tabSelected="1" zoomScale="80" zoomScaleNormal="80" zoomScaleSheetLayoutView="70" workbookViewId="0">
      <selection activeCell="O4" sqref="O4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16.85546875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W1" s="2"/>
      <c r="X1" s="2"/>
      <c r="Y1" s="2"/>
      <c r="Z1" s="2"/>
      <c r="AA1" s="2"/>
    </row>
    <row r="2" spans="1:31" ht="8.25" customHeight="1" x14ac:dyDescent="0.25">
      <c r="A2" s="173"/>
      <c r="B2" s="173"/>
      <c r="C2" s="173"/>
      <c r="D2" s="173"/>
      <c r="E2" s="22"/>
      <c r="F2" s="22"/>
      <c r="G2" s="22"/>
      <c r="H2" s="22"/>
      <c r="I2" s="1" t="s">
        <v>0</v>
      </c>
    </row>
    <row r="3" spans="1:31" ht="9" customHeight="1" x14ac:dyDescent="0.25">
      <c r="A3" s="173"/>
      <c r="B3" s="173"/>
      <c r="C3" s="173"/>
      <c r="D3" s="173"/>
      <c r="E3" s="22"/>
      <c r="F3" s="22"/>
      <c r="G3" s="22"/>
      <c r="H3" s="22"/>
    </row>
    <row r="4" spans="1:31" ht="20.25" customHeight="1" x14ac:dyDescent="0.3">
      <c r="A4" s="186" t="s">
        <v>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80" t="s">
        <v>2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80</v>
      </c>
      <c r="L7" s="26" t="s">
        <v>81</v>
      </c>
      <c r="M7" s="13" t="s">
        <v>3</v>
      </c>
      <c r="N7" s="12"/>
      <c r="O7" s="19"/>
      <c r="P7" s="19"/>
      <c r="Q7" s="19"/>
      <c r="R7" s="19"/>
      <c r="S7" s="12"/>
      <c r="T7" s="12"/>
      <c r="U7" s="12"/>
    </row>
    <row r="8" spans="1:31" s="11" customFormat="1" ht="18.75" customHeight="1" x14ac:dyDescent="0.25">
      <c r="A8" s="181" t="s">
        <v>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</row>
    <row r="9" spans="1:31" ht="15" customHeight="1" x14ac:dyDescent="0.25"/>
    <row r="10" spans="1:31" s="11" customFormat="1" ht="20.25" customHeight="1" x14ac:dyDescent="0.25">
      <c r="A10" s="182" t="s">
        <v>5</v>
      </c>
      <c r="B10" s="182"/>
      <c r="C10" s="182"/>
      <c r="D10" s="182"/>
      <c r="E10" s="182"/>
      <c r="F10" s="182"/>
      <c r="G10" s="182"/>
      <c r="H10" s="18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</row>
    <row r="11" spans="1:31" s="11" customFormat="1" ht="18" customHeight="1" x14ac:dyDescent="0.25">
      <c r="A11" s="178" t="s">
        <v>6</v>
      </c>
      <c r="B11" s="178"/>
      <c r="C11" s="178"/>
      <c r="D11" s="178"/>
      <c r="E11" s="178"/>
      <c r="F11" s="178"/>
      <c r="G11" s="178"/>
      <c r="H11" s="178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</row>
    <row r="12" spans="1:31" s="11" customFormat="1" ht="31.5" customHeight="1" x14ac:dyDescent="0.25">
      <c r="A12" s="178" t="s">
        <v>7</v>
      </c>
      <c r="B12" s="178"/>
      <c r="C12" s="178"/>
      <c r="D12" s="178"/>
      <c r="E12" s="178"/>
      <c r="F12" s="178"/>
      <c r="G12" s="178"/>
      <c r="H12" s="178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AC12" s="29"/>
    </row>
    <row r="13" spans="1:31" s="11" customFormat="1" ht="46.5" customHeight="1" x14ac:dyDescent="0.25">
      <c r="A13" s="179" t="s">
        <v>8</v>
      </c>
      <c r="B13" s="179"/>
      <c r="C13" s="179"/>
      <c r="D13" s="179"/>
      <c r="E13" s="179"/>
      <c r="F13" s="179"/>
      <c r="G13" s="179"/>
      <c r="H13" s="179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</row>
    <row r="14" spans="1:31" s="11" customFormat="1" ht="19.5" customHeight="1" x14ac:dyDescent="0.25">
      <c r="A14" s="179" t="s">
        <v>9</v>
      </c>
      <c r="B14" s="179"/>
      <c r="C14" s="179"/>
      <c r="D14" s="179"/>
      <c r="E14" s="179"/>
      <c r="F14" s="179"/>
      <c r="G14" s="179"/>
      <c r="H14" s="179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31" s="11" customFormat="1" ht="36.75" customHeight="1" x14ac:dyDescent="0.25">
      <c r="A15" s="179" t="s">
        <v>10</v>
      </c>
      <c r="B15" s="179"/>
      <c r="C15" s="179"/>
      <c r="D15" s="179"/>
      <c r="E15" s="179"/>
      <c r="F15" s="179"/>
      <c r="G15" s="179"/>
      <c r="H15" s="179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53"/>
      <c r="W15" s="153"/>
      <c r="X15" s="153"/>
      <c r="Y15" s="153"/>
      <c r="Z15" s="153"/>
      <c r="AA15" s="153"/>
      <c r="AB15" s="153"/>
      <c r="AC15" s="78"/>
      <c r="AD15" s="153"/>
      <c r="AE15" s="153"/>
    </row>
    <row r="16" spans="1:31" ht="6" customHeight="1" thickBot="1" x14ac:dyDescent="0.3"/>
    <row r="17" spans="1:31" ht="29.25" customHeight="1" x14ac:dyDescent="0.25">
      <c r="A17" s="176" t="s">
        <v>11</v>
      </c>
      <c r="B17" s="195" t="s">
        <v>12</v>
      </c>
      <c r="C17" s="174" t="s">
        <v>13</v>
      </c>
      <c r="D17" s="174" t="s">
        <v>14</v>
      </c>
      <c r="E17" s="174" t="s">
        <v>15</v>
      </c>
      <c r="F17" s="174" t="s">
        <v>391</v>
      </c>
      <c r="G17" s="184" t="s">
        <v>16</v>
      </c>
      <c r="H17" s="197" t="s">
        <v>17</v>
      </c>
      <c r="I17" s="189" t="s">
        <v>18</v>
      </c>
      <c r="J17" s="190"/>
      <c r="K17" s="190"/>
      <c r="L17" s="190"/>
      <c r="M17" s="190"/>
      <c r="N17" s="190"/>
      <c r="O17" s="190"/>
      <c r="P17" s="190"/>
      <c r="Q17" s="190"/>
      <c r="R17" s="190"/>
      <c r="S17" s="191"/>
      <c r="T17" s="174" t="s">
        <v>19</v>
      </c>
      <c r="U17" s="187" t="s">
        <v>20</v>
      </c>
      <c r="V17" s="89"/>
      <c r="W17" s="154"/>
      <c r="X17" s="156"/>
      <c r="Y17" s="154"/>
      <c r="Z17" s="157"/>
      <c r="AA17" s="156"/>
      <c r="AB17" s="155"/>
      <c r="AC17" s="154"/>
      <c r="AD17" s="154"/>
      <c r="AE17" s="154"/>
    </row>
    <row r="18" spans="1:31" ht="176.25" customHeight="1" x14ac:dyDescent="0.25">
      <c r="A18" s="177"/>
      <c r="B18" s="196"/>
      <c r="C18" s="175"/>
      <c r="D18" s="175"/>
      <c r="E18" s="175"/>
      <c r="F18" s="175"/>
      <c r="G18" s="185"/>
      <c r="H18" s="198"/>
      <c r="I18" s="41" t="s">
        <v>21</v>
      </c>
      <c r="J18" s="41" t="s">
        <v>22</v>
      </c>
      <c r="K18" s="41" t="s">
        <v>23</v>
      </c>
      <c r="L18" s="41" t="s">
        <v>24</v>
      </c>
      <c r="M18" s="41" t="s">
        <v>25</v>
      </c>
      <c r="N18" s="41" t="s">
        <v>26</v>
      </c>
      <c r="O18" s="42" t="s">
        <v>27</v>
      </c>
      <c r="P18" s="43" t="s">
        <v>28</v>
      </c>
      <c r="Q18" s="43" t="s">
        <v>29</v>
      </c>
      <c r="R18" s="42" t="s">
        <v>30</v>
      </c>
      <c r="S18" s="41" t="s">
        <v>31</v>
      </c>
      <c r="T18" s="175"/>
      <c r="U18" s="188"/>
      <c r="V18" s="89"/>
      <c r="W18" s="154"/>
      <c r="X18" s="156"/>
      <c r="Y18" s="154"/>
      <c r="Z18" s="154"/>
      <c r="AA18" s="156"/>
      <c r="AB18" s="155"/>
      <c r="AC18" s="154"/>
      <c r="AD18" s="154"/>
      <c r="AE18" s="154"/>
    </row>
    <row r="19" spans="1:31" s="64" customFormat="1" ht="15" customHeight="1" thickBot="1" x14ac:dyDescent="0.3">
      <c r="A19" s="44">
        <v>1</v>
      </c>
      <c r="B19" s="45">
        <v>2</v>
      </c>
      <c r="C19" s="45">
        <v>3</v>
      </c>
      <c r="D19" s="46">
        <v>4</v>
      </c>
      <c r="E19" s="46">
        <v>5</v>
      </c>
      <c r="F19" s="46">
        <v>6</v>
      </c>
      <c r="G19" s="101">
        <v>7</v>
      </c>
      <c r="H19" s="102">
        <v>8</v>
      </c>
      <c r="I19" s="46">
        <v>9</v>
      </c>
      <c r="J19" s="46">
        <v>10</v>
      </c>
      <c r="K19" s="46">
        <v>11</v>
      </c>
      <c r="L19" s="46">
        <v>12</v>
      </c>
      <c r="M19" s="46">
        <v>13</v>
      </c>
      <c r="N19" s="47" t="s">
        <v>32</v>
      </c>
      <c r="O19" s="48">
        <v>15</v>
      </c>
      <c r="P19" s="48">
        <v>16</v>
      </c>
      <c r="Q19" s="48">
        <v>17</v>
      </c>
      <c r="R19" s="49">
        <v>18</v>
      </c>
      <c r="S19" s="50">
        <v>19</v>
      </c>
      <c r="T19" s="50">
        <v>20</v>
      </c>
      <c r="U19" s="103">
        <v>21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</row>
    <row r="20" spans="1:31" ht="15" customHeight="1" thickTop="1" x14ac:dyDescent="0.25">
      <c r="A20" s="202"/>
      <c r="B20" s="203"/>
      <c r="C20" s="201"/>
      <c r="D20" s="205"/>
      <c r="E20" s="201"/>
      <c r="F20" s="199"/>
      <c r="G20" s="200"/>
      <c r="H20" s="104" t="s">
        <v>33</v>
      </c>
      <c r="I20" s="99">
        <f ca="1">I21/$F$20</f>
        <v>0</v>
      </c>
      <c r="J20" s="100">
        <f ca="1">J21/$F$20</f>
        <v>0</v>
      </c>
      <c r="K20" s="100">
        <f ca="1">K21/$F$20</f>
        <v>0</v>
      </c>
      <c r="L20" s="100">
        <f ca="1">L21/$F$20</f>
        <v>0</v>
      </c>
      <c r="M20" s="100">
        <f t="shared" ref="M20" ca="1" si="0">M21/$F$20</f>
        <v>0</v>
      </c>
      <c r="N20" s="65">
        <f t="shared" ref="N20:N26" ca="1" si="1">SUM(I20:M20)</f>
        <v>0</v>
      </c>
      <c r="O20" s="161"/>
      <c r="P20" s="163"/>
      <c r="Q20" s="164"/>
      <c r="R20" s="158">
        <f ca="1">IFERROR(Q20/I21,0)</f>
        <v>0</v>
      </c>
      <c r="S20" s="28" t="str">
        <f ca="1">IFERROR(IF(R20&lt;=O20,"neprekračuje JC","PREKRAČUJE JC"),0)</f>
        <v>neprekračuje JC</v>
      </c>
      <c r="T20" s="110"/>
      <c r="U20" s="114"/>
      <c r="V20" s="90"/>
      <c r="W20" s="80"/>
      <c r="X20" s="81"/>
      <c r="Z20" s="82"/>
      <c r="AA20" s="81"/>
      <c r="AB20" s="83"/>
      <c r="AD20" s="16"/>
      <c r="AE20" s="16"/>
    </row>
    <row r="21" spans="1:31" ht="15.6" customHeight="1" x14ac:dyDescent="0.25">
      <c r="A21" s="148"/>
      <c r="B21" s="204"/>
      <c r="C21" s="151"/>
      <c r="D21" s="152"/>
      <c r="E21" s="151"/>
      <c r="F21" s="119"/>
      <c r="G21" s="133"/>
      <c r="H21" s="70" t="s">
        <v>34</v>
      </c>
      <c r="I21" s="66">
        <f ca="1">I20*F20</f>
        <v>0</v>
      </c>
      <c r="J21" s="67">
        <f ca="1">J20*F20</f>
        <v>0</v>
      </c>
      <c r="K21" s="67">
        <f ca="1">K20*F20</f>
        <v>0</v>
      </c>
      <c r="L21" s="67">
        <f ca="1">L20*F20</f>
        <v>0</v>
      </c>
      <c r="M21" s="67">
        <f ca="1">M20*F20</f>
        <v>0</v>
      </c>
      <c r="N21" s="68">
        <f t="shared" ca="1" si="1"/>
        <v>0</v>
      </c>
      <c r="O21" s="162"/>
      <c r="P21" s="131"/>
      <c r="Q21" s="130"/>
      <c r="R21" s="159"/>
      <c r="S21" s="28" t="str">
        <f>IFERROR(IF(Q20&lt;=P20,"neprekračuje mesačný limit","PREKRAČUJE mesačný limit"),0)</f>
        <v>neprekračuje mesačný limit</v>
      </c>
      <c r="T21" s="111"/>
      <c r="U21" s="115"/>
      <c r="V21" s="90"/>
      <c r="W21" s="80"/>
      <c r="X21" s="81"/>
      <c r="Z21" s="82"/>
      <c r="AA21" s="81"/>
      <c r="AB21" s="83"/>
      <c r="AD21" s="16"/>
      <c r="AE21" s="16"/>
    </row>
    <row r="22" spans="1:31" ht="15.75" x14ac:dyDescent="0.25">
      <c r="A22" s="140"/>
      <c r="B22" s="149"/>
      <c r="C22" s="144"/>
      <c r="D22" s="146"/>
      <c r="E22" s="144"/>
      <c r="F22" s="118"/>
      <c r="G22" s="132"/>
      <c r="H22" s="70" t="s">
        <v>33</v>
      </c>
      <c r="I22" s="27">
        <f ca="1">I23/$F$22</f>
        <v>0</v>
      </c>
      <c r="J22" s="30">
        <f ca="1">J23/$F$22</f>
        <v>0</v>
      </c>
      <c r="K22" s="30">
        <f ca="1">K23/$F$22</f>
        <v>0</v>
      </c>
      <c r="L22" s="30">
        <f t="shared" ref="L22:M22" ca="1" si="2">L23/$F$22</f>
        <v>0</v>
      </c>
      <c r="M22" s="30">
        <f t="shared" ca="1" si="2"/>
        <v>0</v>
      </c>
      <c r="N22" s="65">
        <f t="shared" ca="1" si="1"/>
        <v>0</v>
      </c>
      <c r="O22" s="128"/>
      <c r="P22" s="128"/>
      <c r="Q22" s="126"/>
      <c r="R22" s="160">
        <f ca="1">IFERROR(Q22/I23,0)</f>
        <v>0</v>
      </c>
      <c r="S22" s="28" t="str">
        <f ca="1">IFERROR(IF(R22&lt;=O22,"neprekračuje JC","PREKRAČUJE JC"),0)</f>
        <v>neprekračuje JC</v>
      </c>
      <c r="T22" s="111"/>
      <c r="U22" s="115"/>
      <c r="V22" s="90"/>
      <c r="W22" s="80"/>
      <c r="X22" s="81"/>
      <c r="Y22" s="81"/>
      <c r="Z22" s="82"/>
      <c r="AA22" s="81"/>
      <c r="AB22" s="83"/>
      <c r="AD22" s="16"/>
      <c r="AE22" s="16"/>
    </row>
    <row r="23" spans="1:31" ht="15.6" customHeight="1" x14ac:dyDescent="0.25">
      <c r="A23" s="148"/>
      <c r="B23" s="150"/>
      <c r="C23" s="151"/>
      <c r="D23" s="152"/>
      <c r="E23" s="151"/>
      <c r="F23" s="119"/>
      <c r="G23" s="133"/>
      <c r="H23" s="70" t="s">
        <v>34</v>
      </c>
      <c r="I23" s="66">
        <f ca="1">I22*F22</f>
        <v>0</v>
      </c>
      <c r="J23" s="67">
        <f ca="1">J22*F22</f>
        <v>0</v>
      </c>
      <c r="K23" s="67">
        <f ca="1">K22*F22</f>
        <v>0</v>
      </c>
      <c r="L23" s="67">
        <f ca="1">L22*F22</f>
        <v>0</v>
      </c>
      <c r="M23" s="67">
        <f ca="1">M22*F22</f>
        <v>0</v>
      </c>
      <c r="N23" s="68">
        <f t="shared" ca="1" si="1"/>
        <v>0</v>
      </c>
      <c r="O23" s="131"/>
      <c r="P23" s="131"/>
      <c r="Q23" s="130"/>
      <c r="R23" s="159"/>
      <c r="S23" s="28" t="str">
        <f>IFERROR(IF(Q22&lt;=P22,"neprekračuje mesačný limit","PREKRAČUJE mesačný limit"),0)</f>
        <v>neprekračuje mesačný limit</v>
      </c>
      <c r="T23" s="111"/>
      <c r="U23" s="115"/>
      <c r="V23" s="90"/>
      <c r="W23" s="80"/>
      <c r="X23" s="81"/>
      <c r="Z23" s="82"/>
      <c r="AA23" s="81"/>
      <c r="AB23" s="83"/>
      <c r="AD23" s="16"/>
      <c r="AE23" s="16"/>
    </row>
    <row r="24" spans="1:31" ht="15.75" x14ac:dyDescent="0.25">
      <c r="A24" s="140"/>
      <c r="B24" s="149"/>
      <c r="C24" s="144"/>
      <c r="D24" s="146"/>
      <c r="E24" s="144"/>
      <c r="F24" s="118"/>
      <c r="G24" s="132"/>
      <c r="H24" s="70" t="s">
        <v>33</v>
      </c>
      <c r="I24" s="27">
        <f ca="1">I25/$F$24</f>
        <v>0</v>
      </c>
      <c r="J24" s="30">
        <f ca="1">J25/$F$24</f>
        <v>0</v>
      </c>
      <c r="K24" s="30">
        <f ca="1">K25/$F$24</f>
        <v>0</v>
      </c>
      <c r="L24" s="30">
        <f ca="1">L25/$F$24</f>
        <v>0</v>
      </c>
      <c r="M24" s="30">
        <f ca="1">M25/$F$24</f>
        <v>0</v>
      </c>
      <c r="N24" s="65">
        <f t="shared" ca="1" si="1"/>
        <v>0</v>
      </c>
      <c r="O24" s="206"/>
      <c r="P24" s="206"/>
      <c r="Q24" s="126"/>
      <c r="R24" s="160">
        <f ca="1">IFERROR(Q24/I25,0)</f>
        <v>0</v>
      </c>
      <c r="S24" s="28" t="str">
        <f ca="1">IFERROR(IF(R24&lt;=O24,"neprekračuje JC","PREKRAČUJE JC"),0)</f>
        <v>neprekračuje JC</v>
      </c>
      <c r="T24" s="112"/>
      <c r="U24" s="115"/>
      <c r="V24" s="90"/>
      <c r="W24" s="80"/>
      <c r="X24" s="81"/>
      <c r="Y24" s="81"/>
      <c r="Z24" s="82"/>
      <c r="AA24" s="81"/>
      <c r="AB24" s="83"/>
      <c r="AD24" s="16"/>
      <c r="AE24" s="16"/>
    </row>
    <row r="25" spans="1:31" ht="15.6" customHeight="1" x14ac:dyDescent="0.25">
      <c r="A25" s="148"/>
      <c r="B25" s="150"/>
      <c r="C25" s="151"/>
      <c r="D25" s="152"/>
      <c r="E25" s="151"/>
      <c r="F25" s="119"/>
      <c r="G25" s="133"/>
      <c r="H25" s="70" t="s">
        <v>34</v>
      </c>
      <c r="I25" s="73">
        <f ca="1">I24*F24</f>
        <v>0</v>
      </c>
      <c r="J25" s="67">
        <f ca="1">J24*F24</f>
        <v>0</v>
      </c>
      <c r="K25" s="67">
        <f ca="1">K24*F24</f>
        <v>0</v>
      </c>
      <c r="L25" s="67">
        <f ca="1">L24*F24</f>
        <v>0</v>
      </c>
      <c r="M25" s="67">
        <f ca="1">M24*F24</f>
        <v>0</v>
      </c>
      <c r="N25" s="68">
        <f t="shared" ca="1" si="1"/>
        <v>0</v>
      </c>
      <c r="O25" s="162"/>
      <c r="P25" s="162"/>
      <c r="Q25" s="130"/>
      <c r="R25" s="159"/>
      <c r="S25" s="28" t="str">
        <f>IFERROR(IF(Q24&lt;=P24,"neprekračuje mesačný limit","PREKRAČUJE mesačný limit"),0)</f>
        <v>neprekračuje mesačný limit</v>
      </c>
      <c r="T25" s="112"/>
      <c r="U25" s="115"/>
      <c r="V25" s="90"/>
      <c r="W25" s="80"/>
      <c r="X25" s="81"/>
      <c r="Z25" s="82"/>
      <c r="AA25" s="81"/>
      <c r="AB25" s="83"/>
      <c r="AD25" s="16"/>
      <c r="AE25" s="16"/>
    </row>
    <row r="26" spans="1:31" ht="15.75" x14ac:dyDescent="0.25">
      <c r="A26" s="140"/>
      <c r="B26" s="149"/>
      <c r="C26" s="144"/>
      <c r="D26" s="146"/>
      <c r="E26" s="144"/>
      <c r="F26" s="118"/>
      <c r="G26" s="132"/>
      <c r="H26" s="70" t="s">
        <v>33</v>
      </c>
      <c r="I26" s="27">
        <f ca="1">I27/$F$26</f>
        <v>0</v>
      </c>
      <c r="J26" s="30">
        <f ca="1">J27/$F$26</f>
        <v>0</v>
      </c>
      <c r="K26" s="30">
        <f ca="1">K27/$F$26</f>
        <v>0</v>
      </c>
      <c r="L26" s="30">
        <f ca="1">L27/$F$26</f>
        <v>0</v>
      </c>
      <c r="M26" s="30">
        <f ca="1">M27/$F$26</f>
        <v>0</v>
      </c>
      <c r="N26" s="65">
        <f t="shared" ca="1" si="1"/>
        <v>0</v>
      </c>
      <c r="O26" s="128"/>
      <c r="P26" s="128"/>
      <c r="Q26" s="126"/>
      <c r="R26" s="160">
        <f ca="1">IFERROR(Q26/I27,0)</f>
        <v>0</v>
      </c>
      <c r="S26" s="28" t="str">
        <f ca="1">IFERROR(IF(R26&lt;=O26,"neprekračuje JC","PREKRAČUJE JC"),0)</f>
        <v>neprekračuje JC</v>
      </c>
      <c r="T26" s="112"/>
      <c r="U26" s="115"/>
      <c r="V26" s="90"/>
      <c r="W26" s="80"/>
      <c r="X26" s="81"/>
      <c r="Y26" s="81"/>
      <c r="Z26" s="82"/>
      <c r="AA26" s="81"/>
      <c r="AB26" s="83"/>
      <c r="AD26" s="16"/>
      <c r="AE26" s="16"/>
    </row>
    <row r="27" spans="1:31" ht="15.6" customHeight="1" x14ac:dyDescent="0.25">
      <c r="A27" s="148"/>
      <c r="B27" s="150"/>
      <c r="C27" s="151"/>
      <c r="D27" s="152"/>
      <c r="E27" s="151"/>
      <c r="F27" s="119"/>
      <c r="G27" s="133"/>
      <c r="H27" s="70" t="s">
        <v>34</v>
      </c>
      <c r="I27" s="66">
        <f ca="1">I26*F26</f>
        <v>0</v>
      </c>
      <c r="J27" s="67">
        <f ca="1">J26*F26</f>
        <v>0</v>
      </c>
      <c r="K27" s="67">
        <f ca="1">K26*F26</f>
        <v>0</v>
      </c>
      <c r="L27" s="67">
        <f ca="1">L26*F26</f>
        <v>0</v>
      </c>
      <c r="M27" s="67">
        <f ca="1">M26*F26</f>
        <v>0</v>
      </c>
      <c r="N27" s="68">
        <f t="shared" ref="N27:N45" ca="1" si="3">SUM(I27:M27)</f>
        <v>0</v>
      </c>
      <c r="O27" s="131"/>
      <c r="P27" s="131"/>
      <c r="Q27" s="130"/>
      <c r="R27" s="159"/>
      <c r="S27" s="28" t="str">
        <f>IFERROR(IF(Q26&lt;=P26,"neprekračuje mesačný limit","PREKRAČUJE mesačný limit"),0)</f>
        <v>neprekračuje mesačný limit</v>
      </c>
      <c r="T27" s="112"/>
      <c r="U27" s="115"/>
      <c r="V27" s="90"/>
      <c r="W27" s="80"/>
      <c r="X27" s="81"/>
      <c r="Z27" s="82"/>
      <c r="AA27" s="81"/>
      <c r="AB27" s="83"/>
      <c r="AD27" s="16"/>
      <c r="AE27" s="16"/>
    </row>
    <row r="28" spans="1:31" ht="15.75" x14ac:dyDescent="0.25">
      <c r="A28" s="140"/>
      <c r="B28" s="149"/>
      <c r="C28" s="144"/>
      <c r="D28" s="146"/>
      <c r="E28" s="144"/>
      <c r="F28" s="118"/>
      <c r="G28" s="132"/>
      <c r="H28" s="70" t="s">
        <v>33</v>
      </c>
      <c r="I28" s="27">
        <f ca="1">I29/$F$28</f>
        <v>0</v>
      </c>
      <c r="J28" s="30">
        <f ca="1">J29/$F$28</f>
        <v>0</v>
      </c>
      <c r="K28" s="30">
        <f ca="1">K29/$F$28</f>
        <v>0</v>
      </c>
      <c r="L28" s="30">
        <f ca="1">L29/$F$28</f>
        <v>0</v>
      </c>
      <c r="M28" s="30">
        <f ca="1">M29/$F$28</f>
        <v>0</v>
      </c>
      <c r="N28" s="65">
        <f ca="1">SUM(I28:M28)</f>
        <v>0</v>
      </c>
      <c r="O28" s="128"/>
      <c r="P28" s="128"/>
      <c r="Q28" s="207"/>
      <c r="R28" s="165">
        <f ca="1">IFERROR(Q28/I29,0)</f>
        <v>0</v>
      </c>
      <c r="S28" s="28" t="str">
        <f ca="1">IFERROR(IF(R28&lt;=O28,"neprekračuje JC","PREKRAČUJE JC"),0)</f>
        <v>neprekračuje JC</v>
      </c>
      <c r="T28" s="112"/>
      <c r="U28" s="115"/>
      <c r="V28" s="90"/>
      <c r="W28" s="80"/>
      <c r="X28" s="81"/>
      <c r="Y28" s="81"/>
      <c r="Z28" s="82"/>
      <c r="AA28" s="81"/>
      <c r="AB28" s="83"/>
      <c r="AD28" s="16"/>
      <c r="AE28" s="16"/>
    </row>
    <row r="29" spans="1:31" ht="15.6" customHeight="1" x14ac:dyDescent="0.25">
      <c r="A29" s="148"/>
      <c r="B29" s="150"/>
      <c r="C29" s="151"/>
      <c r="D29" s="152"/>
      <c r="E29" s="151"/>
      <c r="F29" s="119"/>
      <c r="G29" s="133"/>
      <c r="H29" s="70" t="s">
        <v>34</v>
      </c>
      <c r="I29" s="66">
        <f ca="1">I28*F28</f>
        <v>0</v>
      </c>
      <c r="J29" s="67">
        <f ca="1">J28*F28</f>
        <v>0</v>
      </c>
      <c r="K29" s="67">
        <f ca="1">K28*F28</f>
        <v>0</v>
      </c>
      <c r="L29" s="67">
        <f ca="1">L28*F28</f>
        <v>0</v>
      </c>
      <c r="M29" s="67">
        <f ca="1">M28*F28</f>
        <v>0</v>
      </c>
      <c r="N29" s="68">
        <f t="shared" ca="1" si="3"/>
        <v>0</v>
      </c>
      <c r="O29" s="131"/>
      <c r="P29" s="131"/>
      <c r="Q29" s="208"/>
      <c r="R29" s="166"/>
      <c r="S29" s="28" t="str">
        <f>IFERROR(IF(Q28&lt;=P28,"neprekračuje mesačný limit","PREKRAČUJE mesačný limit"),0)</f>
        <v>neprekračuje mesačný limit</v>
      </c>
      <c r="T29" s="112"/>
      <c r="U29" s="115"/>
      <c r="V29" s="90"/>
      <c r="W29" s="80"/>
      <c r="X29" s="81"/>
      <c r="Z29" s="82"/>
      <c r="AA29" s="81"/>
      <c r="AB29" s="83"/>
      <c r="AD29" s="16"/>
      <c r="AE29" s="16"/>
    </row>
    <row r="30" spans="1:31" ht="15.75" x14ac:dyDescent="0.25">
      <c r="A30" s="140"/>
      <c r="B30" s="149"/>
      <c r="C30" s="144"/>
      <c r="D30" s="146"/>
      <c r="E30" s="144"/>
      <c r="F30" s="118"/>
      <c r="G30" s="132"/>
      <c r="H30" s="70" t="s">
        <v>33</v>
      </c>
      <c r="I30" s="27">
        <f ca="1">I31/$F$30</f>
        <v>0</v>
      </c>
      <c r="J30" s="30">
        <f ca="1">J31/$F$30</f>
        <v>0</v>
      </c>
      <c r="K30" s="30">
        <f ca="1">K31/$F$30</f>
        <v>0</v>
      </c>
      <c r="L30" s="30">
        <f ca="1">L31/$F$30</f>
        <v>0</v>
      </c>
      <c r="M30" s="30">
        <f ca="1">M31/$F$30</f>
        <v>0</v>
      </c>
      <c r="N30" s="65">
        <f ca="1">SUM(I30:M30)</f>
        <v>0</v>
      </c>
      <c r="O30" s="128"/>
      <c r="P30" s="128"/>
      <c r="Q30" s="126"/>
      <c r="R30" s="167">
        <f ca="1">IFERROR(Q30/I31,0)</f>
        <v>0</v>
      </c>
      <c r="S30" s="28" t="str">
        <f ca="1">IFERROR(IF(R30&lt;=O30,"neprekračuje JC","PREKRAČUJE JC"),0)</f>
        <v>neprekračuje JC</v>
      </c>
      <c r="T30" s="112"/>
      <c r="U30" s="115"/>
      <c r="V30" s="90"/>
      <c r="W30" s="80"/>
      <c r="X30" s="81"/>
      <c r="Y30" s="81"/>
      <c r="Z30" s="82"/>
      <c r="AA30" s="81"/>
      <c r="AB30" s="83"/>
      <c r="AD30" s="16"/>
      <c r="AE30" s="16"/>
    </row>
    <row r="31" spans="1:31" ht="15.6" customHeight="1" x14ac:dyDescent="0.25">
      <c r="A31" s="148"/>
      <c r="B31" s="150"/>
      <c r="C31" s="151"/>
      <c r="D31" s="152"/>
      <c r="E31" s="151"/>
      <c r="F31" s="119"/>
      <c r="G31" s="133"/>
      <c r="H31" s="70" t="s">
        <v>34</v>
      </c>
      <c r="I31" s="66">
        <f ca="1">I30*F30</f>
        <v>0</v>
      </c>
      <c r="J31" s="67">
        <f ca="1">J30*F30</f>
        <v>0</v>
      </c>
      <c r="K31" s="67">
        <f ca="1">K30*F30</f>
        <v>0</v>
      </c>
      <c r="L31" s="67">
        <f ca="1">L30*F30</f>
        <v>0</v>
      </c>
      <c r="M31" s="67">
        <f ca="1">M30*F30</f>
        <v>0</v>
      </c>
      <c r="N31" s="68">
        <f t="shared" ca="1" si="3"/>
        <v>0</v>
      </c>
      <c r="O31" s="131"/>
      <c r="P31" s="131"/>
      <c r="Q31" s="130"/>
      <c r="R31" s="168"/>
      <c r="S31" s="28" t="str">
        <f>IFERROR(IF(Q30&lt;=P30,"neprekračuje mesačný limit","PREKRAČUJE mesačný limit"),0)</f>
        <v>neprekračuje mesačný limit</v>
      </c>
      <c r="T31" s="112"/>
      <c r="U31" s="115"/>
      <c r="V31" s="90"/>
      <c r="W31" s="80"/>
      <c r="X31" s="81"/>
      <c r="Z31" s="82"/>
      <c r="AA31" s="81"/>
      <c r="AB31" s="83"/>
      <c r="AD31" s="16"/>
      <c r="AE31" s="16"/>
    </row>
    <row r="32" spans="1:31" ht="15.75" x14ac:dyDescent="0.25">
      <c r="A32" s="140"/>
      <c r="B32" s="149"/>
      <c r="C32" s="144"/>
      <c r="D32" s="146"/>
      <c r="E32" s="144"/>
      <c r="F32" s="118"/>
      <c r="G32" s="132"/>
      <c r="H32" s="70" t="s">
        <v>33</v>
      </c>
      <c r="I32" s="27">
        <f ca="1">I33/$F$32</f>
        <v>0</v>
      </c>
      <c r="J32" s="30">
        <f ca="1">J33/$F$32</f>
        <v>0</v>
      </c>
      <c r="K32" s="30">
        <f ca="1">K33/$F$32</f>
        <v>0</v>
      </c>
      <c r="L32" s="30">
        <f ca="1">L33/$F$32</f>
        <v>0</v>
      </c>
      <c r="M32" s="30">
        <f ca="1">M33/$F$32</f>
        <v>0</v>
      </c>
      <c r="N32" s="65">
        <f ca="1">SUM(I32:M32)</f>
        <v>0</v>
      </c>
      <c r="O32" s="128"/>
      <c r="P32" s="128"/>
      <c r="Q32" s="126"/>
      <c r="R32" s="167">
        <f ca="1">IFERROR(Q32/I33,0)</f>
        <v>0</v>
      </c>
      <c r="S32" s="28" t="str">
        <f ca="1">IFERROR(IF(R32&lt;=O32,"neprekračuje JC","PREKRAČUJE JC"),0)</f>
        <v>neprekračuje JC</v>
      </c>
      <c r="T32" s="112"/>
      <c r="U32" s="115"/>
      <c r="V32" s="90"/>
      <c r="W32" s="80"/>
      <c r="X32" s="81"/>
      <c r="Y32" s="81"/>
      <c r="Z32" s="82"/>
      <c r="AA32" s="81"/>
      <c r="AB32" s="83"/>
      <c r="AD32" s="16"/>
      <c r="AE32" s="16"/>
    </row>
    <row r="33" spans="1:37" ht="15.6" customHeight="1" x14ac:dyDescent="0.25">
      <c r="A33" s="148"/>
      <c r="B33" s="150"/>
      <c r="C33" s="151"/>
      <c r="D33" s="152"/>
      <c r="E33" s="151"/>
      <c r="F33" s="119"/>
      <c r="G33" s="133"/>
      <c r="H33" s="70" t="s">
        <v>34</v>
      </c>
      <c r="I33" s="66">
        <f ca="1">I32*F32</f>
        <v>0</v>
      </c>
      <c r="J33" s="67">
        <f ca="1">J32*F32</f>
        <v>0</v>
      </c>
      <c r="K33" s="67">
        <f ca="1">K32*F32</f>
        <v>0</v>
      </c>
      <c r="L33" s="67">
        <f ca="1">L32*F32</f>
        <v>0</v>
      </c>
      <c r="M33" s="67">
        <f ca="1">M32*F32</f>
        <v>0</v>
      </c>
      <c r="N33" s="68">
        <f t="shared" ca="1" si="3"/>
        <v>0</v>
      </c>
      <c r="O33" s="131"/>
      <c r="P33" s="131"/>
      <c r="Q33" s="130"/>
      <c r="R33" s="168"/>
      <c r="S33" s="28" t="str">
        <f>IFERROR(IF(Q32&lt;=P32,"neprekračuje mesačný limit","PREKRAČUJE mesačný limit"),0)</f>
        <v>neprekračuje mesačný limit</v>
      </c>
      <c r="T33" s="112"/>
      <c r="U33" s="115"/>
      <c r="V33" s="90"/>
      <c r="W33" s="80"/>
      <c r="X33" s="81"/>
      <c r="Z33" s="82"/>
      <c r="AA33" s="81"/>
      <c r="AB33" s="83"/>
      <c r="AD33" s="16"/>
      <c r="AE33" s="16"/>
    </row>
    <row r="34" spans="1:37" ht="15.75" x14ac:dyDescent="0.25">
      <c r="A34" s="140"/>
      <c r="B34" s="149"/>
      <c r="C34" s="144"/>
      <c r="D34" s="146"/>
      <c r="E34" s="144"/>
      <c r="F34" s="118"/>
      <c r="G34" s="132"/>
      <c r="H34" s="70" t="s">
        <v>33</v>
      </c>
      <c r="I34" s="27">
        <f ca="1">I35/$F$34</f>
        <v>0</v>
      </c>
      <c r="J34" s="30">
        <f ca="1">J35/$F$34</f>
        <v>0</v>
      </c>
      <c r="K34" s="30">
        <f ca="1">K35/$F$34</f>
        <v>0</v>
      </c>
      <c r="L34" s="30">
        <f ca="1">L35/$F$34</f>
        <v>0</v>
      </c>
      <c r="M34" s="30">
        <f ca="1">M35/$F$34</f>
        <v>0</v>
      </c>
      <c r="N34" s="65">
        <f ca="1">SUM(I34:M34)</f>
        <v>0</v>
      </c>
      <c r="O34" s="128"/>
      <c r="P34" s="128"/>
      <c r="Q34" s="126"/>
      <c r="R34" s="167">
        <f ca="1">IFERROR(Q34/I35,0)</f>
        <v>0</v>
      </c>
      <c r="S34" s="28" t="str">
        <f ca="1">IFERROR(IF(R34&lt;=O34,"neprekračuje JC","PREKRAČUJE JC"),0)</f>
        <v>neprekračuje JC</v>
      </c>
      <c r="T34" s="112"/>
      <c r="U34" s="115"/>
      <c r="V34" s="90"/>
      <c r="W34" s="80"/>
      <c r="X34" s="81"/>
      <c r="Y34" s="81"/>
      <c r="Z34" s="82"/>
      <c r="AA34" s="81"/>
      <c r="AB34" s="83"/>
      <c r="AD34" s="16"/>
      <c r="AE34" s="16"/>
    </row>
    <row r="35" spans="1:37" ht="15.6" customHeight="1" x14ac:dyDescent="0.25">
      <c r="A35" s="148"/>
      <c r="B35" s="150"/>
      <c r="C35" s="151"/>
      <c r="D35" s="152"/>
      <c r="E35" s="151"/>
      <c r="F35" s="119"/>
      <c r="G35" s="133"/>
      <c r="H35" s="70" t="s">
        <v>34</v>
      </c>
      <c r="I35" s="66">
        <f ca="1">I34*F34</f>
        <v>0</v>
      </c>
      <c r="J35" s="67">
        <f ca="1">J34*F34</f>
        <v>0</v>
      </c>
      <c r="K35" s="67">
        <f ca="1">K34*F34</f>
        <v>0</v>
      </c>
      <c r="L35" s="67">
        <f ca="1">L34*F34</f>
        <v>0</v>
      </c>
      <c r="M35" s="67">
        <f ca="1">M34*F34</f>
        <v>0</v>
      </c>
      <c r="N35" s="68">
        <f t="shared" ca="1" si="3"/>
        <v>0</v>
      </c>
      <c r="O35" s="131"/>
      <c r="P35" s="131"/>
      <c r="Q35" s="130"/>
      <c r="R35" s="168"/>
      <c r="S35" s="28" t="str">
        <f>IFERROR(IF(Q34&lt;=P34,"neprekračuje mesačný limit","PREKRAČUJE mesačný limit"),0)</f>
        <v>neprekračuje mesačný limit</v>
      </c>
      <c r="T35" s="112"/>
      <c r="U35" s="115"/>
      <c r="V35" s="90"/>
      <c r="W35" s="80"/>
      <c r="X35" s="81"/>
      <c r="Z35" s="82"/>
      <c r="AA35" s="81"/>
      <c r="AB35" s="83"/>
      <c r="AD35" s="16"/>
      <c r="AE35" s="16"/>
    </row>
    <row r="36" spans="1:37" ht="15.75" x14ac:dyDescent="0.25">
      <c r="A36" s="140"/>
      <c r="B36" s="149"/>
      <c r="C36" s="144"/>
      <c r="D36" s="146"/>
      <c r="E36" s="144"/>
      <c r="F36" s="118"/>
      <c r="G36" s="132"/>
      <c r="H36" s="70" t="s">
        <v>33</v>
      </c>
      <c r="I36" s="27">
        <f ca="1">I37/$F$36</f>
        <v>0</v>
      </c>
      <c r="J36" s="30">
        <f ca="1">J37/$F$36</f>
        <v>0</v>
      </c>
      <c r="K36" s="30">
        <f ca="1">K37/$F$36</f>
        <v>0</v>
      </c>
      <c r="L36" s="30">
        <f ca="1">L37/$F$36</f>
        <v>0</v>
      </c>
      <c r="M36" s="30">
        <f ca="1">M37/$F$36</f>
        <v>0</v>
      </c>
      <c r="N36" s="65">
        <f ca="1">SUM(I36:M36)</f>
        <v>0</v>
      </c>
      <c r="O36" s="128"/>
      <c r="P36" s="128"/>
      <c r="Q36" s="126"/>
      <c r="R36" s="170">
        <f ca="1">IFERROR(Q36/I37,0)</f>
        <v>0</v>
      </c>
      <c r="S36" s="28" t="str">
        <f ca="1">IFERROR(IF(R36&lt;=O36,"neprekračuje JC","PREKRAČUJE JC"),0)</f>
        <v>neprekračuje JC</v>
      </c>
      <c r="T36" s="112"/>
      <c r="U36" s="115"/>
      <c r="V36" s="90"/>
      <c r="W36" s="84"/>
      <c r="X36" s="85"/>
      <c r="Y36" s="81"/>
      <c r="Z36" s="82"/>
      <c r="AA36" s="81"/>
      <c r="AB36" s="83"/>
      <c r="AD36" s="16"/>
      <c r="AE36" s="16"/>
    </row>
    <row r="37" spans="1:37" ht="15.6" customHeight="1" x14ac:dyDescent="0.25">
      <c r="A37" s="148"/>
      <c r="B37" s="150"/>
      <c r="C37" s="151"/>
      <c r="D37" s="152"/>
      <c r="E37" s="151"/>
      <c r="F37" s="119"/>
      <c r="G37" s="133"/>
      <c r="H37" s="70" t="s">
        <v>34</v>
      </c>
      <c r="I37" s="66">
        <f ca="1">I36*F36</f>
        <v>0</v>
      </c>
      <c r="J37" s="67">
        <f ca="1">J36*F36</f>
        <v>0</v>
      </c>
      <c r="K37" s="67">
        <f ca="1">K36*F36</f>
        <v>0</v>
      </c>
      <c r="L37" s="67">
        <f ca="1">L36*F36</f>
        <v>0</v>
      </c>
      <c r="M37" s="67">
        <f ca="1">M36*F36</f>
        <v>0</v>
      </c>
      <c r="N37" s="68">
        <f t="shared" ca="1" si="3"/>
        <v>0</v>
      </c>
      <c r="O37" s="131"/>
      <c r="P37" s="131"/>
      <c r="Q37" s="130"/>
      <c r="R37" s="171"/>
      <c r="S37" s="28" t="str">
        <f>IFERROR(IF(Q36&lt;=P36,"neprekračuje mesačný limit","PREKRAČUJE mesačný limit"),0)</f>
        <v>neprekračuje mesačný limit</v>
      </c>
      <c r="T37" s="112"/>
      <c r="U37" s="115"/>
      <c r="V37" s="90"/>
      <c r="W37" s="80"/>
      <c r="X37" s="81"/>
      <c r="Z37" s="82"/>
      <c r="AA37" s="81"/>
      <c r="AB37" s="83"/>
      <c r="AD37" s="16"/>
      <c r="AE37" s="16"/>
    </row>
    <row r="38" spans="1:37" ht="15.75" x14ac:dyDescent="0.25">
      <c r="A38" s="140"/>
      <c r="B38" s="149"/>
      <c r="C38" s="144"/>
      <c r="D38" s="146"/>
      <c r="E38" s="144"/>
      <c r="F38" s="118"/>
      <c r="G38" s="132"/>
      <c r="H38" s="70" t="s">
        <v>33</v>
      </c>
      <c r="I38" s="27">
        <f ca="1">I39/$F$38</f>
        <v>0</v>
      </c>
      <c r="J38" s="30">
        <f ca="1">J39/$F$38</f>
        <v>0</v>
      </c>
      <c r="K38" s="30">
        <f ca="1">K39/$F$38</f>
        <v>0</v>
      </c>
      <c r="L38" s="30">
        <f ca="1">L39/$F$38</f>
        <v>0</v>
      </c>
      <c r="M38" s="30">
        <f ca="1">M39/$F$38</f>
        <v>0</v>
      </c>
      <c r="N38" s="65">
        <f ca="1">SUM(I38:M38)</f>
        <v>0</v>
      </c>
      <c r="O38" s="128"/>
      <c r="P38" s="128"/>
      <c r="Q38" s="126"/>
      <c r="R38" s="167">
        <f ca="1">IFERROR(Q38/I39,0)</f>
        <v>0</v>
      </c>
      <c r="S38" s="28" t="str">
        <f ca="1">IFERROR(IF(R38&lt;=O38,"neprekračuje JC","PREKRAČUJE JC"),0)</f>
        <v>neprekračuje JC</v>
      </c>
      <c r="T38" s="112"/>
      <c r="U38" s="115"/>
      <c r="V38" s="90"/>
      <c r="W38" s="80"/>
      <c r="X38" s="81"/>
      <c r="Y38" s="81"/>
      <c r="Z38" s="82"/>
      <c r="AA38" s="81"/>
      <c r="AB38" s="83"/>
      <c r="AD38" s="16"/>
      <c r="AE38" s="16"/>
      <c r="AF38" s="86"/>
      <c r="AG38" s="86"/>
      <c r="AH38" s="86"/>
      <c r="AI38" s="86"/>
      <c r="AJ38" s="86"/>
      <c r="AK38" s="86"/>
    </row>
    <row r="39" spans="1:37" ht="15.6" customHeight="1" x14ac:dyDescent="0.25">
      <c r="A39" s="148"/>
      <c r="B39" s="150"/>
      <c r="C39" s="151"/>
      <c r="D39" s="152"/>
      <c r="E39" s="151"/>
      <c r="F39" s="119"/>
      <c r="G39" s="133"/>
      <c r="H39" s="70" t="s">
        <v>34</v>
      </c>
      <c r="I39" s="66">
        <f ca="1">I38*F38</f>
        <v>0</v>
      </c>
      <c r="J39" s="67">
        <f ca="1">J38*F38</f>
        <v>0</v>
      </c>
      <c r="K39" s="67">
        <f ca="1">K38*F38</f>
        <v>0</v>
      </c>
      <c r="L39" s="67">
        <f ca="1">L38*F38</f>
        <v>0</v>
      </c>
      <c r="M39" s="67">
        <f ca="1">M38*F38</f>
        <v>0</v>
      </c>
      <c r="N39" s="68">
        <f t="shared" ca="1" si="3"/>
        <v>0</v>
      </c>
      <c r="O39" s="131"/>
      <c r="P39" s="131"/>
      <c r="Q39" s="130"/>
      <c r="R39" s="168"/>
      <c r="S39" s="28" t="str">
        <f>IFERROR(IF(Q38&lt;=P38,"neprekračuje mesačný limit","PREKRAČUJE mesačný limit"),0)</f>
        <v>neprekračuje mesačný limit</v>
      </c>
      <c r="T39" s="112"/>
      <c r="U39" s="115"/>
      <c r="V39" s="90"/>
      <c r="W39" s="80"/>
      <c r="X39" s="81"/>
      <c r="Z39" s="82"/>
      <c r="AA39" s="81"/>
      <c r="AB39" s="83"/>
      <c r="AD39" s="16"/>
      <c r="AE39" s="16"/>
      <c r="AF39" s="87"/>
      <c r="AG39" s="87"/>
      <c r="AH39" s="87"/>
      <c r="AI39" s="87"/>
      <c r="AJ39" s="87"/>
      <c r="AK39" s="87"/>
    </row>
    <row r="40" spans="1:37" ht="15.75" x14ac:dyDescent="0.25">
      <c r="A40" s="140"/>
      <c r="B40" s="149"/>
      <c r="C40" s="144"/>
      <c r="D40" s="146"/>
      <c r="E40" s="144"/>
      <c r="F40" s="118"/>
      <c r="G40" s="132"/>
      <c r="H40" s="70" t="s">
        <v>33</v>
      </c>
      <c r="I40" s="27">
        <f ca="1">I41/$F$40</f>
        <v>0</v>
      </c>
      <c r="J40" s="30">
        <f ca="1">J41/$F$40</f>
        <v>0</v>
      </c>
      <c r="K40" s="30">
        <f ca="1">K41/$F$40</f>
        <v>0</v>
      </c>
      <c r="L40" s="30">
        <f ca="1">L41/$F$40</f>
        <v>0</v>
      </c>
      <c r="M40" s="30">
        <f ca="1">M41/$F$40</f>
        <v>0</v>
      </c>
      <c r="N40" s="65">
        <f ca="1">SUM(I40:M40)</f>
        <v>0</v>
      </c>
      <c r="O40" s="128"/>
      <c r="P40" s="128"/>
      <c r="Q40" s="126"/>
      <c r="R40" s="167">
        <f ca="1">IFERROR(Q40/I41,0)</f>
        <v>0</v>
      </c>
      <c r="S40" s="28" t="str">
        <f ca="1">IFERROR(IF(R40&lt;=O40,"neprekračuje JC","PREKRAČUJE JC"),0)</f>
        <v>neprekračuje JC</v>
      </c>
      <c r="T40" s="112"/>
      <c r="U40" s="115"/>
      <c r="V40" s="90"/>
      <c r="W40" s="80"/>
      <c r="X40" s="81"/>
      <c r="Y40" s="81"/>
      <c r="Z40" s="82"/>
      <c r="AA40" s="81"/>
      <c r="AB40" s="83"/>
      <c r="AD40" s="16"/>
      <c r="AE40" s="16"/>
      <c r="AF40" s="87"/>
      <c r="AG40" s="87"/>
      <c r="AH40" s="87"/>
      <c r="AI40" s="87"/>
      <c r="AJ40" s="87"/>
      <c r="AK40" s="87"/>
    </row>
    <row r="41" spans="1:37" ht="15.6" customHeight="1" x14ac:dyDescent="0.25">
      <c r="A41" s="148"/>
      <c r="B41" s="150"/>
      <c r="C41" s="151"/>
      <c r="D41" s="152"/>
      <c r="E41" s="151"/>
      <c r="F41" s="119"/>
      <c r="G41" s="133"/>
      <c r="H41" s="70" t="s">
        <v>34</v>
      </c>
      <c r="I41" s="66">
        <f ca="1">I40*F40</f>
        <v>0</v>
      </c>
      <c r="J41" s="67">
        <f ca="1">J40*F40</f>
        <v>0</v>
      </c>
      <c r="K41" s="67">
        <f ca="1">K40*F40</f>
        <v>0</v>
      </c>
      <c r="L41" s="67">
        <f ca="1">L40*F40</f>
        <v>0</v>
      </c>
      <c r="M41" s="67">
        <f ca="1">M40*F40</f>
        <v>0</v>
      </c>
      <c r="N41" s="68">
        <f t="shared" ca="1" si="3"/>
        <v>0</v>
      </c>
      <c r="O41" s="131"/>
      <c r="P41" s="131"/>
      <c r="Q41" s="130"/>
      <c r="R41" s="168"/>
      <c r="S41" s="28" t="str">
        <f>IFERROR(IF(Q40&lt;=P40,"neprekračuje mesačný limit","PREKRAČUJE mesačný limit"),0)</f>
        <v>neprekračuje mesačný limit</v>
      </c>
      <c r="T41" s="112"/>
      <c r="U41" s="115"/>
      <c r="V41" s="90"/>
      <c r="W41" s="80"/>
      <c r="X41" s="81"/>
      <c r="Z41" s="82"/>
      <c r="AA41" s="81"/>
      <c r="AB41" s="83"/>
      <c r="AD41" s="16"/>
      <c r="AE41" s="16"/>
      <c r="AF41" s="87"/>
      <c r="AG41" s="87"/>
      <c r="AH41" s="87"/>
      <c r="AI41" s="87"/>
      <c r="AJ41" s="87"/>
      <c r="AK41" s="87"/>
    </row>
    <row r="42" spans="1:37" ht="15.75" x14ac:dyDescent="0.25">
      <c r="A42" s="140"/>
      <c r="B42" s="149"/>
      <c r="C42" s="144"/>
      <c r="D42" s="146"/>
      <c r="E42" s="144"/>
      <c r="F42" s="118"/>
      <c r="G42" s="132"/>
      <c r="H42" s="70" t="s">
        <v>33</v>
      </c>
      <c r="I42" s="27">
        <f ca="1">I43/$F$42</f>
        <v>0</v>
      </c>
      <c r="J42" s="30">
        <f ca="1">J43/$F$42</f>
        <v>0</v>
      </c>
      <c r="K42" s="30">
        <f ca="1">K43/$F$42</f>
        <v>0</v>
      </c>
      <c r="L42" s="30">
        <f ca="1">L43/$F$42</f>
        <v>0</v>
      </c>
      <c r="M42" s="30">
        <f ca="1">M43/$F$42</f>
        <v>0</v>
      </c>
      <c r="N42" s="65">
        <f ca="1">SUM(I42:M42)</f>
        <v>0</v>
      </c>
      <c r="O42" s="128"/>
      <c r="P42" s="128"/>
      <c r="Q42" s="126"/>
      <c r="R42" s="167">
        <f ca="1">IFERROR(Q42/I43,0)</f>
        <v>0</v>
      </c>
      <c r="S42" s="28" t="str">
        <f ca="1">IFERROR(IF(R42&lt;=O42,"neprekračuje JC","PREKRAČUJE JC"),0)</f>
        <v>neprekračuje JC</v>
      </c>
      <c r="T42" s="112"/>
      <c r="U42" s="115"/>
      <c r="V42" s="90"/>
      <c r="W42" s="80"/>
      <c r="X42" s="81"/>
      <c r="Y42" s="81"/>
      <c r="Z42" s="82"/>
      <c r="AA42" s="81"/>
      <c r="AB42" s="83"/>
      <c r="AD42" s="16"/>
      <c r="AE42" s="16"/>
      <c r="AF42" s="87"/>
      <c r="AG42" s="87"/>
      <c r="AH42" s="87"/>
      <c r="AI42" s="87"/>
      <c r="AJ42" s="87"/>
      <c r="AK42" s="87"/>
    </row>
    <row r="43" spans="1:37" ht="15.6" customHeight="1" x14ac:dyDescent="0.25">
      <c r="A43" s="148"/>
      <c r="B43" s="150"/>
      <c r="C43" s="151"/>
      <c r="D43" s="152"/>
      <c r="E43" s="151"/>
      <c r="F43" s="119"/>
      <c r="G43" s="133"/>
      <c r="H43" s="70" t="s">
        <v>34</v>
      </c>
      <c r="I43" s="66">
        <f ca="1">I42*F42</f>
        <v>0</v>
      </c>
      <c r="J43" s="67">
        <f ca="1">J42*F42</f>
        <v>0</v>
      </c>
      <c r="K43" s="67">
        <f ca="1">K42*F42</f>
        <v>0</v>
      </c>
      <c r="L43" s="67">
        <f ca="1">L42*F42</f>
        <v>0</v>
      </c>
      <c r="M43" s="67">
        <f ca="1">M42*F42</f>
        <v>0</v>
      </c>
      <c r="N43" s="68">
        <f t="shared" ca="1" si="3"/>
        <v>0</v>
      </c>
      <c r="O43" s="131"/>
      <c r="P43" s="131"/>
      <c r="Q43" s="130"/>
      <c r="R43" s="168"/>
      <c r="S43" s="28" t="str">
        <f>IFERROR(IF(Q42&lt;=P42,"neprekračuje mesačný limit","PREKRAČUJE mesačný limit"),0)</f>
        <v>neprekračuje mesačný limit</v>
      </c>
      <c r="T43" s="112"/>
      <c r="U43" s="115"/>
      <c r="V43" s="90"/>
      <c r="W43" s="80"/>
      <c r="X43" s="81"/>
      <c r="Z43" s="82"/>
      <c r="AA43" s="81"/>
      <c r="AB43" s="83"/>
      <c r="AD43" s="16"/>
      <c r="AE43" s="16"/>
      <c r="AF43" s="88"/>
      <c r="AG43" s="88"/>
      <c r="AH43" s="88"/>
      <c r="AI43" s="88"/>
      <c r="AJ43" s="88"/>
      <c r="AK43" s="88"/>
    </row>
    <row r="44" spans="1:37" ht="15.75" x14ac:dyDescent="0.25">
      <c r="A44" s="140"/>
      <c r="B44" s="149"/>
      <c r="C44" s="144"/>
      <c r="D44" s="146"/>
      <c r="E44" s="144"/>
      <c r="F44" s="118"/>
      <c r="G44" s="132"/>
      <c r="H44" s="70" t="s">
        <v>33</v>
      </c>
      <c r="I44" s="27">
        <f ca="1">I45/$F$44</f>
        <v>0</v>
      </c>
      <c r="J44" s="30">
        <f ca="1">J45/$F$44</f>
        <v>0</v>
      </c>
      <c r="K44" s="30">
        <f ca="1">K45/$F$44</f>
        <v>0</v>
      </c>
      <c r="L44" s="30">
        <f ca="1">L45/$F$44</f>
        <v>0</v>
      </c>
      <c r="M44" s="30">
        <f ca="1">M45/$F$44</f>
        <v>0</v>
      </c>
      <c r="N44" s="65">
        <f ca="1">SUM(I44:M44)</f>
        <v>0</v>
      </c>
      <c r="O44" s="128"/>
      <c r="P44" s="128"/>
      <c r="Q44" s="126"/>
      <c r="R44" s="167">
        <f ca="1">IFERROR(Q44/I45,0)</f>
        <v>0</v>
      </c>
      <c r="S44" s="28" t="str">
        <f ca="1">IFERROR(IF(R44&lt;=O44,"neprekračuje JC","PREKRAČUJE JC"),0)</f>
        <v>neprekračuje JC</v>
      </c>
      <c r="T44" s="112"/>
      <c r="U44" s="115"/>
      <c r="V44" s="90"/>
      <c r="W44" s="80"/>
      <c r="X44" s="81"/>
      <c r="Y44" s="81"/>
      <c r="Z44" s="82"/>
      <c r="AA44" s="81"/>
      <c r="AB44" s="83"/>
      <c r="AD44" s="16"/>
      <c r="AE44" s="16"/>
      <c r="AF44" s="87"/>
      <c r="AG44" s="87"/>
      <c r="AH44" s="87"/>
      <c r="AI44" s="87"/>
      <c r="AJ44" s="87"/>
      <c r="AK44" s="87"/>
    </row>
    <row r="45" spans="1:37" ht="15.6" customHeight="1" x14ac:dyDescent="0.25">
      <c r="A45" s="148"/>
      <c r="B45" s="150"/>
      <c r="C45" s="151"/>
      <c r="D45" s="152"/>
      <c r="E45" s="151"/>
      <c r="F45" s="119"/>
      <c r="G45" s="133"/>
      <c r="H45" s="70" t="s">
        <v>34</v>
      </c>
      <c r="I45" s="74">
        <f ca="1">I44*F44</f>
        <v>0</v>
      </c>
      <c r="J45" s="77">
        <f ca="1">J44*F44</f>
        <v>0</v>
      </c>
      <c r="K45" s="77">
        <f ca="1">K44*F44</f>
        <v>0</v>
      </c>
      <c r="L45" s="77">
        <f ca="1">L44*F44</f>
        <v>0</v>
      </c>
      <c r="M45" s="77">
        <f ca="1">M44*F44</f>
        <v>0</v>
      </c>
      <c r="N45" s="68">
        <f t="shared" ca="1" si="3"/>
        <v>0</v>
      </c>
      <c r="O45" s="131"/>
      <c r="P45" s="131"/>
      <c r="Q45" s="130"/>
      <c r="R45" s="168"/>
      <c r="S45" s="28" t="str">
        <f>IFERROR(IF(Q44&lt;=P44,"neprekračuje mesačný limit","PREKRAČUJE mesačný limit"),0)</f>
        <v>neprekračuje mesačný limit</v>
      </c>
      <c r="T45" s="112"/>
      <c r="U45" s="115"/>
      <c r="V45" s="90"/>
      <c r="W45" s="80"/>
      <c r="X45" s="81"/>
      <c r="Z45" s="82"/>
      <c r="AA45" s="81"/>
      <c r="AB45" s="83"/>
      <c r="AD45" s="16"/>
      <c r="AE45" s="16"/>
      <c r="AF45" s="87"/>
      <c r="AG45" s="87"/>
      <c r="AH45" s="87"/>
      <c r="AI45" s="87"/>
      <c r="AJ45" s="87"/>
      <c r="AK45" s="87"/>
    </row>
    <row r="46" spans="1:37" ht="15.75" x14ac:dyDescent="0.25">
      <c r="A46" s="140"/>
      <c r="B46" s="142"/>
      <c r="C46" s="144"/>
      <c r="D46" s="146"/>
      <c r="E46" s="144"/>
      <c r="F46" s="118"/>
      <c r="G46" s="132"/>
      <c r="H46" s="70" t="s">
        <v>33</v>
      </c>
      <c r="I46" s="27">
        <f ca="1">I47/$F$46</f>
        <v>0</v>
      </c>
      <c r="J46" s="30">
        <f ca="1">J47/$F$46</f>
        <v>0</v>
      </c>
      <c r="K46" s="30">
        <f ca="1">K47/$F$46</f>
        <v>0</v>
      </c>
      <c r="L46" s="30">
        <f ca="1">L47/$F$46</f>
        <v>0</v>
      </c>
      <c r="M46" s="30">
        <f ca="1">M47/$F$46</f>
        <v>0</v>
      </c>
      <c r="N46" s="65">
        <f ca="1">SUM(I46:M46)</f>
        <v>0</v>
      </c>
      <c r="O46" s="128"/>
      <c r="P46" s="128"/>
      <c r="Q46" s="126"/>
      <c r="R46" s="167">
        <f ca="1">IFERROR(Q46/I47,0)</f>
        <v>0</v>
      </c>
      <c r="S46" s="28" t="str">
        <f ca="1">IFERROR(IF(R46&lt;=O46,"neprekračuje JC","PREKRAČUJE JC"),0)</f>
        <v>neprekračuje JC</v>
      </c>
      <c r="T46" s="112"/>
      <c r="U46" s="115"/>
      <c r="V46" s="90"/>
      <c r="W46" s="80"/>
      <c r="X46" s="81"/>
      <c r="Y46" s="81"/>
      <c r="Z46" s="82"/>
      <c r="AA46" s="81"/>
      <c r="AB46" s="83"/>
      <c r="AD46" s="16"/>
      <c r="AE46" s="16"/>
      <c r="AF46" s="87"/>
      <c r="AG46" s="87"/>
      <c r="AH46" s="87"/>
      <c r="AI46" s="87"/>
      <c r="AJ46" s="87"/>
      <c r="AK46" s="87"/>
    </row>
    <row r="47" spans="1:37" ht="15.95" customHeight="1" thickBot="1" x14ac:dyDescent="0.3">
      <c r="A47" s="141"/>
      <c r="B47" s="143"/>
      <c r="C47" s="145"/>
      <c r="D47" s="147"/>
      <c r="E47" s="145"/>
      <c r="F47" s="119"/>
      <c r="G47" s="133"/>
      <c r="H47" s="71" t="s">
        <v>34</v>
      </c>
      <c r="I47" s="75">
        <f ca="1">I46*F46</f>
        <v>0</v>
      </c>
      <c r="J47" s="76">
        <f ca="1">J46*F46</f>
        <v>0</v>
      </c>
      <c r="K47" s="76">
        <f ca="1">K46*F46</f>
        <v>0</v>
      </c>
      <c r="L47" s="76">
        <f ca="1">L46*F46</f>
        <v>0</v>
      </c>
      <c r="M47" s="76">
        <f ca="1">M46*F46</f>
        <v>0</v>
      </c>
      <c r="N47" s="69">
        <f ca="1">SUM(I47:M47)</f>
        <v>0</v>
      </c>
      <c r="O47" s="129"/>
      <c r="P47" s="129"/>
      <c r="Q47" s="127"/>
      <c r="R47" s="172"/>
      <c r="S47" s="105" t="str">
        <f>IFERROR(IF(Q46&lt;=P46,"neprekračuje mesačný limit","PREKRAČUJE mesačný limit"),0)</f>
        <v>neprekračuje mesačný limit</v>
      </c>
      <c r="T47" s="113"/>
      <c r="U47" s="116"/>
      <c r="V47" s="90"/>
      <c r="W47" s="80"/>
      <c r="X47" s="81"/>
      <c r="Z47" s="82"/>
      <c r="AA47" s="81"/>
      <c r="AB47" s="83"/>
      <c r="AD47" s="16"/>
      <c r="AE47" s="16"/>
      <c r="AF47" s="87"/>
      <c r="AG47" s="87"/>
      <c r="AH47" s="87"/>
      <c r="AI47" s="87"/>
      <c r="AJ47" s="87"/>
      <c r="AK47" s="87"/>
    </row>
    <row r="48" spans="1:37" ht="8.25" customHeight="1" thickBot="1" x14ac:dyDescent="0.3">
      <c r="A48" s="134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6"/>
      <c r="N48" s="11"/>
      <c r="O48" s="20"/>
      <c r="P48" s="25"/>
      <c r="Q48" s="20"/>
      <c r="R48" s="20"/>
      <c r="S48" s="11"/>
      <c r="T48" s="14"/>
      <c r="U48" s="11"/>
      <c r="AD48" s="169"/>
      <c r="AE48" s="169"/>
      <c r="AF48" s="169"/>
      <c r="AG48" s="169"/>
      <c r="AH48" s="169"/>
      <c r="AI48" s="169"/>
      <c r="AJ48" s="169"/>
      <c r="AK48" s="169"/>
    </row>
    <row r="49" spans="1:28" ht="33" customHeight="1" thickBot="1" x14ac:dyDescent="0.3">
      <c r="A49" s="137" t="s">
        <v>35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9"/>
      <c r="M49" s="53">
        <v>22</v>
      </c>
      <c r="N49" s="52">
        <f>SUM(Q20:Q47)</f>
        <v>0</v>
      </c>
      <c r="O49" s="32"/>
      <c r="P49" s="32"/>
      <c r="Q49" s="32"/>
      <c r="R49" s="32"/>
      <c r="S49" s="11"/>
      <c r="T49" s="15"/>
      <c r="U49" s="11"/>
      <c r="W49" s="81"/>
      <c r="X49" s="81"/>
      <c r="AB49" s="81"/>
    </row>
    <row r="50" spans="1:28" ht="33.75" customHeight="1" x14ac:dyDescent="0.25">
      <c r="A50" s="123" t="s">
        <v>36</v>
      </c>
      <c r="B50" s="124"/>
      <c r="C50" s="124"/>
      <c r="D50" s="124"/>
      <c r="E50" s="124"/>
      <c r="F50" s="124"/>
      <c r="G50" s="124"/>
      <c r="H50" s="124"/>
      <c r="I50" s="124"/>
      <c r="J50" s="125"/>
      <c r="K50" s="31">
        <v>23</v>
      </c>
      <c r="L50" s="31" t="s">
        <v>33</v>
      </c>
      <c r="M50" s="51"/>
      <c r="N50" s="54">
        <f>ROUNDDOWN((N49*M50/100),2)</f>
        <v>0</v>
      </c>
      <c r="O50" s="32"/>
      <c r="P50" s="32"/>
      <c r="Q50" s="32"/>
      <c r="R50" s="32"/>
      <c r="S50" s="11"/>
      <c r="T50" s="15"/>
      <c r="U50" s="11"/>
    </row>
    <row r="51" spans="1:28" ht="34.5" customHeight="1" thickBot="1" x14ac:dyDescent="0.3">
      <c r="A51" s="120" t="s">
        <v>37</v>
      </c>
      <c r="B51" s="121"/>
      <c r="C51" s="121"/>
      <c r="D51" s="121"/>
      <c r="E51" s="121"/>
      <c r="F51" s="121"/>
      <c r="G51" s="121"/>
      <c r="H51" s="121"/>
      <c r="I51" s="121"/>
      <c r="J51" s="122"/>
      <c r="K51" s="55">
        <v>24</v>
      </c>
      <c r="L51" s="55" t="s">
        <v>33</v>
      </c>
      <c r="M51" s="56"/>
      <c r="N51" s="57">
        <f>ROUNDDOWN((N49*M51/100),2)</f>
        <v>0</v>
      </c>
      <c r="O51" s="32"/>
      <c r="P51" s="32"/>
      <c r="Q51" s="32"/>
      <c r="R51" s="32"/>
      <c r="S51" s="11"/>
      <c r="T51" s="11"/>
      <c r="U51" s="11"/>
    </row>
    <row r="52" spans="1:28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58"/>
      <c r="N52" s="58"/>
      <c r="O52" s="58"/>
      <c r="P52" s="32"/>
      <c r="Q52" s="32"/>
      <c r="R52" s="32"/>
      <c r="S52" s="11"/>
      <c r="T52" s="11"/>
      <c r="U52" s="11"/>
    </row>
    <row r="53" spans="1:28" ht="15.75" x14ac:dyDescent="0.25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58"/>
      <c r="N53" s="58"/>
      <c r="O53" s="58"/>
      <c r="P53" s="32"/>
      <c r="Q53" s="32"/>
      <c r="R53" s="32"/>
      <c r="S53" s="36"/>
      <c r="T53" s="11"/>
      <c r="U53" s="11"/>
    </row>
    <row r="54" spans="1:28" ht="36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58"/>
      <c r="N54" s="58"/>
      <c r="O54" s="58"/>
      <c r="P54" s="37"/>
      <c r="Q54" s="37"/>
      <c r="R54" s="37"/>
      <c r="S54" s="37"/>
      <c r="T54" s="37"/>
      <c r="U54" s="37"/>
    </row>
    <row r="55" spans="1:28" ht="28.5" customHeigh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8" ht="33" customHeigh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8" ht="14.45" customHeight="1" x14ac:dyDescent="0.25"/>
    <row r="58" spans="1:28" ht="14.45" customHeight="1" x14ac:dyDescent="0.25"/>
    <row r="59" spans="1:28" ht="14.45" customHeight="1" x14ac:dyDescent="0.25"/>
    <row r="60" spans="1:28" ht="14.45" customHeight="1" x14ac:dyDescent="0.25">
      <c r="A60" s="106"/>
      <c r="B60" s="106"/>
      <c r="C60" s="106"/>
    </row>
    <row r="61" spans="1:28" ht="14.45" customHeight="1" x14ac:dyDescent="0.25"/>
    <row r="62" spans="1:28" ht="14.45" customHeight="1" x14ac:dyDescent="0.25"/>
    <row r="63" spans="1:28" ht="14.45" customHeight="1" x14ac:dyDescent="0.25"/>
    <row r="64" spans="1:28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</sheetData>
  <mergeCells count="197">
    <mergeCell ref="O36:O37"/>
    <mergeCell ref="O30:O31"/>
    <mergeCell ref="P30:P31"/>
    <mergeCell ref="Q30:Q31"/>
    <mergeCell ref="Q32:Q33"/>
    <mergeCell ref="P32:P33"/>
    <mergeCell ref="O32:O33"/>
    <mergeCell ref="O34:O35"/>
    <mergeCell ref="P34:P35"/>
    <mergeCell ref="Q34:Q35"/>
    <mergeCell ref="O24:O25"/>
    <mergeCell ref="P22:P23"/>
    <mergeCell ref="Q22:Q23"/>
    <mergeCell ref="P24:P25"/>
    <mergeCell ref="Q24:Q25"/>
    <mergeCell ref="O26:O27"/>
    <mergeCell ref="P26:P27"/>
    <mergeCell ref="Q26:Q27"/>
    <mergeCell ref="O28:O29"/>
    <mergeCell ref="P28:P29"/>
    <mergeCell ref="Q28:Q29"/>
    <mergeCell ref="A30:A31"/>
    <mergeCell ref="B30:B31"/>
    <mergeCell ref="C30:C31"/>
    <mergeCell ref="D30:D31"/>
    <mergeCell ref="D38:D39"/>
    <mergeCell ref="E38:E39"/>
    <mergeCell ref="A36:A37"/>
    <mergeCell ref="B36:B37"/>
    <mergeCell ref="C36:C37"/>
    <mergeCell ref="D36:D37"/>
    <mergeCell ref="A38:A39"/>
    <mergeCell ref="B38:B39"/>
    <mergeCell ref="C38:C39"/>
    <mergeCell ref="A34:A35"/>
    <mergeCell ref="B34:B35"/>
    <mergeCell ref="C34:C35"/>
    <mergeCell ref="D34:D35"/>
    <mergeCell ref="A32:A33"/>
    <mergeCell ref="B32:B33"/>
    <mergeCell ref="C32:C33"/>
    <mergeCell ref="D32:D33"/>
    <mergeCell ref="E34:E35"/>
    <mergeCell ref="E32:E33"/>
    <mergeCell ref="E36:E37"/>
    <mergeCell ref="A20:A21"/>
    <mergeCell ref="B20:B21"/>
    <mergeCell ref="C20:C21"/>
    <mergeCell ref="D20:D21"/>
    <mergeCell ref="A24:A25"/>
    <mergeCell ref="A26:A27"/>
    <mergeCell ref="B26:B27"/>
    <mergeCell ref="B28:B29"/>
    <mergeCell ref="A28:A29"/>
    <mergeCell ref="A22:A23"/>
    <mergeCell ref="B22:B23"/>
    <mergeCell ref="C22:C23"/>
    <mergeCell ref="D22:D23"/>
    <mergeCell ref="D24:D25"/>
    <mergeCell ref="C24:C25"/>
    <mergeCell ref="B24:B25"/>
    <mergeCell ref="C26:C27"/>
    <mergeCell ref="D26:D27"/>
    <mergeCell ref="C28:C29"/>
    <mergeCell ref="B17:B18"/>
    <mergeCell ref="H17:H18"/>
    <mergeCell ref="E24:E25"/>
    <mergeCell ref="E26:E27"/>
    <mergeCell ref="E28:E29"/>
    <mergeCell ref="F20:F21"/>
    <mergeCell ref="F28:F29"/>
    <mergeCell ref="F26:F27"/>
    <mergeCell ref="F24:F25"/>
    <mergeCell ref="F22:F23"/>
    <mergeCell ref="D28:D29"/>
    <mergeCell ref="G24:G25"/>
    <mergeCell ref="G26:G27"/>
    <mergeCell ref="G28:G29"/>
    <mergeCell ref="E22:E23"/>
    <mergeCell ref="E17:E18"/>
    <mergeCell ref="G20:G21"/>
    <mergeCell ref="G22:G23"/>
    <mergeCell ref="E20:E21"/>
    <mergeCell ref="A2:D3"/>
    <mergeCell ref="F17:F18"/>
    <mergeCell ref="A17:A18"/>
    <mergeCell ref="D17:D18"/>
    <mergeCell ref="A11:H11"/>
    <mergeCell ref="A12:H12"/>
    <mergeCell ref="A13:H13"/>
    <mergeCell ref="A14:H14"/>
    <mergeCell ref="A15:H15"/>
    <mergeCell ref="A6:U6"/>
    <mergeCell ref="A8:U8"/>
    <mergeCell ref="T17:T18"/>
    <mergeCell ref="A10:H10"/>
    <mergeCell ref="I14:U14"/>
    <mergeCell ref="G17:G18"/>
    <mergeCell ref="I15:U15"/>
    <mergeCell ref="A4:N4"/>
    <mergeCell ref="U17:U18"/>
    <mergeCell ref="I17:S17"/>
    <mergeCell ref="I10:U10"/>
    <mergeCell ref="I11:U11"/>
    <mergeCell ref="I12:U12"/>
    <mergeCell ref="C17:C18"/>
    <mergeCell ref="I13:U13"/>
    <mergeCell ref="G32:G33"/>
    <mergeCell ref="G34:G35"/>
    <mergeCell ref="F32:F33"/>
    <mergeCell ref="R40:R41"/>
    <mergeCell ref="R42:R43"/>
    <mergeCell ref="AD48:AK48"/>
    <mergeCell ref="R44:R45"/>
    <mergeCell ref="P36:P37"/>
    <mergeCell ref="Q36:Q37"/>
    <mergeCell ref="O38:O39"/>
    <mergeCell ref="F36:F37"/>
    <mergeCell ref="R32:R33"/>
    <mergeCell ref="R34:R35"/>
    <mergeCell ref="R36:R37"/>
    <mergeCell ref="R38:R39"/>
    <mergeCell ref="Q42:Q43"/>
    <mergeCell ref="P42:P43"/>
    <mergeCell ref="O42:O43"/>
    <mergeCell ref="P40:P41"/>
    <mergeCell ref="O40:O41"/>
    <mergeCell ref="F40:F41"/>
    <mergeCell ref="G36:G37"/>
    <mergeCell ref="G38:G39"/>
    <mergeCell ref="R46:R47"/>
    <mergeCell ref="AD15:AE15"/>
    <mergeCell ref="Y17:Y18"/>
    <mergeCell ref="AB17:AB18"/>
    <mergeCell ref="AC17:AC18"/>
    <mergeCell ref="W17:W18"/>
    <mergeCell ref="AA17:AA18"/>
    <mergeCell ref="V15:AB15"/>
    <mergeCell ref="X17:X18"/>
    <mergeCell ref="E30:E31"/>
    <mergeCell ref="AD17:AD18"/>
    <mergeCell ref="AE17:AE18"/>
    <mergeCell ref="Z17:Z18"/>
    <mergeCell ref="R20:R21"/>
    <mergeCell ref="R22:R23"/>
    <mergeCell ref="O20:O21"/>
    <mergeCell ref="P20:P21"/>
    <mergeCell ref="Q20:Q21"/>
    <mergeCell ref="R24:R25"/>
    <mergeCell ref="R26:R27"/>
    <mergeCell ref="R28:R29"/>
    <mergeCell ref="G30:G31"/>
    <mergeCell ref="R30:R31"/>
    <mergeCell ref="F30:F31"/>
    <mergeCell ref="O22:O23"/>
    <mergeCell ref="A42:A43"/>
    <mergeCell ref="Q38:Q39"/>
    <mergeCell ref="P38:P39"/>
    <mergeCell ref="F38:F39"/>
    <mergeCell ref="G40:G41"/>
    <mergeCell ref="G42:G43"/>
    <mergeCell ref="E46:E47"/>
    <mergeCell ref="A44:A45"/>
    <mergeCell ref="B44:B45"/>
    <mergeCell ref="C44:C45"/>
    <mergeCell ref="D44:D45"/>
    <mergeCell ref="E44:E45"/>
    <mergeCell ref="G44:G45"/>
    <mergeCell ref="B42:B43"/>
    <mergeCell ref="C42:C43"/>
    <mergeCell ref="D42:D43"/>
    <mergeCell ref="E42:E43"/>
    <mergeCell ref="O46:O47"/>
    <mergeCell ref="F34:F35"/>
    <mergeCell ref="A51:J51"/>
    <mergeCell ref="A50:J50"/>
    <mergeCell ref="Q46:Q47"/>
    <mergeCell ref="P46:P47"/>
    <mergeCell ref="F46:F47"/>
    <mergeCell ref="Q44:Q45"/>
    <mergeCell ref="P44:P45"/>
    <mergeCell ref="O44:O45"/>
    <mergeCell ref="F44:F45"/>
    <mergeCell ref="G46:G47"/>
    <mergeCell ref="A48:M48"/>
    <mergeCell ref="A49:L49"/>
    <mergeCell ref="A46:A47"/>
    <mergeCell ref="B46:B47"/>
    <mergeCell ref="C46:C47"/>
    <mergeCell ref="D46:D47"/>
    <mergeCell ref="F42:F43"/>
    <mergeCell ref="Q40:Q41"/>
    <mergeCell ref="A40:A41"/>
    <mergeCell ref="B40:B41"/>
    <mergeCell ref="C40:C41"/>
    <mergeCell ref="D40:D41"/>
    <mergeCell ref="E40:E41"/>
  </mergeCells>
  <printOptions horizontalCentered="1" verticalCentered="1"/>
  <pageMargins left="0.25" right="0.25" top="0.75" bottom="0.75" header="0.3" footer="0.3"/>
  <pageSetup paperSize="9" scale="41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'Zdroj údajov'!$G$2:$G$43</xm:f>
          </x14:formula1>
          <xm:sqref>G20:G47</xm:sqref>
        </x14:dataValidation>
        <x14:dataValidation type="list" allowBlank="1" showInputMessage="1" showErrorMessage="1">
          <x14:formula1>
            <xm:f>'Zdroj údajov'!$A$2:$A$242</xm:f>
          </x14:formula1>
          <xm:sqref>T4</xm:sqref>
        </x14:dataValidation>
        <x14:dataValidation type="list" allowBlank="1" showInputMessage="1" showErrorMessage="1">
          <x14:formula1>
            <xm:f>'Zdroj údajov'!$B$2:$B$14</xm:f>
          </x14:formula1>
          <xm:sqref>K7</xm:sqref>
        </x14:dataValidation>
        <x14:dataValidation type="list" allowBlank="1" showInputMessage="1" showErrorMessage="1">
          <x14:formula1>
            <xm:f>'Zdroj údajov'!$C$2:$C$19</xm:f>
          </x14:formula1>
          <xm:sqref>L7</xm:sqref>
        </x14:dataValidation>
        <x14:dataValidation type="list" allowBlank="1" showInputMessage="1" showErrorMessage="1">
          <x14:formula1>
            <xm:f>'Zdroj údajov'!$F$2:$F$91</xm:f>
          </x14:formula1>
          <xm:sqref>D20 D22 D24 D26 D28 D30 D32 D34 D36 D38 D40 D42 D44 D46</xm:sqref>
        </x14:dataValidation>
        <x14:dataValidation type="list" allowBlank="1" showInputMessage="1" showErrorMessage="1">
          <x14:formula1>
            <xm:f>'Zdroj údajov'!$E$2:$E$6</xm:f>
          </x14:formula1>
          <xm:sqref>E20 E22 E24 E26 E28 E30 E32 E34 E36 E38 E40 E42 E44 E46</xm:sqref>
        </x14:dataValidation>
        <x14:dataValidation type="list" allowBlank="1" showInputMessage="1" showErrorMessage="1">
          <x14:formula1>
            <xm:f>'Zdroj údajov'!$D$2:$D$12</xm:f>
          </x14:formula1>
          <xm:sqref>C20 C22 C24 C26 C28 C30 C32 C34 C36 C38 C40 C42 C44 C46</xm:sqref>
        </x14:dataValidation>
        <x14:dataValidation type="list" allowBlank="1" showInputMessage="1" showErrorMessage="1">
          <x14:formula1>
            <xm:f>'Zdroj údajov'!$K$2:$K$3</xm:f>
          </x14:formula1>
          <xm:sqref>Z20:Z21 Z22 Z23 Z24 Z25 Z26 Z27 Z28 Z29 Z30 Z31 Z32 Z33 Z34 Z35 Z36 Z37 Z38 Z39 Z40 Z41 Z42 Z43 Z44 Z45 Z46 Z47</xm:sqref>
        </x14:dataValidation>
        <x14:dataValidation type="list" allowBlank="1" showInputMessage="1" showErrorMessage="1">
          <x14:formula1>
            <xm:f>'Zdroj údajov'!$A$2:$A$151</xm:f>
          </x14:formula1>
          <xm:sqref>O4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view="pageBreakPreview" topLeftCell="A49" zoomScale="130" zoomScaleNormal="100" zoomScaleSheetLayoutView="130" workbookViewId="0">
      <selection activeCell="A31" sqref="A31:I31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8" t="s">
        <v>38</v>
      </c>
      <c r="B1" s="109"/>
      <c r="C1" s="109"/>
      <c r="D1" s="109"/>
      <c r="E1" s="109"/>
      <c r="F1" s="109"/>
      <c r="G1" s="109"/>
      <c r="H1" s="109"/>
      <c r="I1" s="109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15" t="s">
        <v>39</v>
      </c>
      <c r="B3" s="215"/>
      <c r="C3" s="215"/>
      <c r="D3" s="215"/>
      <c r="E3" s="215"/>
      <c r="F3" s="215"/>
      <c r="G3" s="215"/>
      <c r="H3" s="215"/>
      <c r="I3" s="215"/>
      <c r="L3" s="94"/>
      <c r="M3" s="94"/>
      <c r="N3" s="94"/>
      <c r="O3" s="94"/>
      <c r="P3" s="94"/>
      <c r="Q3" s="94"/>
      <c r="R3" s="94"/>
      <c r="S3" s="94"/>
      <c r="T3" s="94"/>
    </row>
    <row r="4" spans="1:20" ht="92.25" customHeight="1" x14ac:dyDescent="0.25">
      <c r="A4" s="215" t="s">
        <v>40</v>
      </c>
      <c r="B4" s="215"/>
      <c r="C4" s="215"/>
      <c r="D4" s="215"/>
      <c r="E4" s="215"/>
      <c r="F4" s="215"/>
      <c r="G4" s="215"/>
      <c r="H4" s="215"/>
      <c r="I4" s="215"/>
      <c r="L4" s="107"/>
      <c r="M4" s="107"/>
      <c r="N4" s="107"/>
      <c r="O4" s="107"/>
      <c r="P4" s="107"/>
      <c r="Q4" s="107"/>
      <c r="R4" s="107"/>
      <c r="S4" s="107"/>
      <c r="T4" s="107"/>
    </row>
    <row r="5" spans="1:20" ht="12.75" customHeight="1" x14ac:dyDescent="0.25">
      <c r="A5" s="218"/>
      <c r="B5" s="215"/>
      <c r="C5" s="215"/>
      <c r="D5" s="215"/>
      <c r="E5" s="215"/>
      <c r="F5" s="215"/>
      <c r="G5" s="215"/>
      <c r="H5" s="215"/>
      <c r="I5" s="215"/>
      <c r="L5" s="94"/>
      <c r="M5" s="94"/>
      <c r="N5" s="94"/>
      <c r="O5" s="94"/>
      <c r="P5" s="94"/>
      <c r="Q5" s="94"/>
      <c r="R5" s="94"/>
      <c r="S5" s="94"/>
      <c r="T5" s="94"/>
    </row>
    <row r="6" spans="1:20" ht="34.5" customHeight="1" x14ac:dyDescent="0.25">
      <c r="A6" s="215" t="s">
        <v>41</v>
      </c>
      <c r="B6" s="215"/>
      <c r="C6" s="215"/>
      <c r="D6" s="215"/>
      <c r="E6" s="215"/>
      <c r="F6" s="215"/>
      <c r="G6" s="215"/>
      <c r="H6" s="215"/>
      <c r="I6" s="215"/>
      <c r="L6" s="94"/>
      <c r="M6" s="94"/>
      <c r="N6" s="94"/>
      <c r="O6" s="94"/>
      <c r="P6" s="94"/>
      <c r="Q6" s="94"/>
      <c r="R6" s="94"/>
      <c r="S6" s="94"/>
      <c r="T6" s="94"/>
    </row>
    <row r="7" spans="1:20" ht="30" customHeight="1" x14ac:dyDescent="0.25">
      <c r="A7" s="217" t="s">
        <v>42</v>
      </c>
      <c r="B7" s="217"/>
      <c r="C7" s="217"/>
      <c r="D7" s="217"/>
      <c r="E7" s="217"/>
      <c r="F7" s="217"/>
      <c r="G7" s="217"/>
      <c r="H7" s="217"/>
      <c r="I7" s="217"/>
      <c r="L7" s="39"/>
      <c r="M7" s="39"/>
      <c r="N7" s="39"/>
      <c r="O7" s="39"/>
      <c r="P7" s="39"/>
      <c r="Q7" s="39"/>
      <c r="R7" s="39"/>
      <c r="S7" s="39"/>
      <c r="T7" s="39"/>
    </row>
    <row r="8" spans="1:20" ht="32.450000000000003" customHeight="1" x14ac:dyDescent="0.25">
      <c r="A8" s="215" t="s">
        <v>43</v>
      </c>
      <c r="B8" s="215"/>
      <c r="C8" s="215"/>
      <c r="D8" s="215"/>
      <c r="E8" s="215"/>
      <c r="F8" s="215"/>
      <c r="G8" s="215"/>
      <c r="H8" s="215"/>
      <c r="I8" s="215"/>
      <c r="L8" s="94"/>
      <c r="M8" s="94"/>
      <c r="N8" s="94"/>
      <c r="O8" s="94"/>
      <c r="P8" s="94"/>
      <c r="Q8" s="94"/>
      <c r="R8" s="94"/>
      <c r="S8" s="94"/>
      <c r="T8" s="94"/>
    </row>
    <row r="9" spans="1:20" ht="31.5" customHeight="1" x14ac:dyDescent="0.25">
      <c r="A9" s="215" t="s">
        <v>44</v>
      </c>
      <c r="B9" s="215"/>
      <c r="C9" s="215"/>
      <c r="D9" s="215"/>
      <c r="E9" s="215"/>
      <c r="F9" s="215"/>
      <c r="G9" s="215"/>
      <c r="H9" s="215"/>
      <c r="I9" s="215"/>
      <c r="L9" s="94"/>
      <c r="M9" s="94"/>
      <c r="N9" s="94"/>
      <c r="O9" s="94"/>
      <c r="P9" s="94"/>
      <c r="Q9" s="94"/>
      <c r="R9" s="94"/>
      <c r="S9" s="94"/>
      <c r="T9" s="94"/>
    </row>
    <row r="10" spans="1:20" ht="17.25" customHeight="1" x14ac:dyDescent="0.25">
      <c r="A10" s="215" t="s">
        <v>45</v>
      </c>
      <c r="B10" s="215"/>
      <c r="C10" s="215"/>
      <c r="D10" s="215"/>
      <c r="E10" s="215"/>
      <c r="F10" s="215"/>
      <c r="G10" s="215"/>
      <c r="H10" s="215"/>
      <c r="I10" s="215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18" customHeight="1" x14ac:dyDescent="0.25">
      <c r="A11" s="212" t="s">
        <v>46</v>
      </c>
      <c r="B11" s="212"/>
      <c r="C11" s="212"/>
      <c r="D11" s="212"/>
      <c r="E11" s="212"/>
      <c r="F11" s="212"/>
      <c r="G11" s="212"/>
      <c r="H11" s="212"/>
      <c r="I11" s="212"/>
      <c r="L11" s="95"/>
      <c r="M11" s="95"/>
      <c r="N11" s="95"/>
      <c r="O11" s="95"/>
      <c r="P11" s="95"/>
      <c r="Q11" s="95"/>
      <c r="R11" s="95"/>
      <c r="S11" s="95"/>
      <c r="T11" s="95"/>
    </row>
    <row r="12" spans="1:20" ht="32.25" customHeight="1" x14ac:dyDescent="0.25">
      <c r="A12" s="215" t="s">
        <v>47</v>
      </c>
      <c r="B12" s="215"/>
      <c r="C12" s="215"/>
      <c r="D12" s="215"/>
      <c r="E12" s="215"/>
      <c r="F12" s="215"/>
      <c r="G12" s="215"/>
      <c r="H12" s="215"/>
      <c r="I12" s="215"/>
      <c r="L12" s="94"/>
      <c r="M12" s="94"/>
      <c r="N12" s="94"/>
      <c r="O12" s="94"/>
      <c r="P12" s="94"/>
      <c r="Q12" s="94"/>
      <c r="R12" s="94"/>
      <c r="S12" s="94"/>
      <c r="T12" s="94"/>
    </row>
    <row r="13" spans="1:20" ht="20.100000000000001" customHeight="1" x14ac:dyDescent="0.25">
      <c r="A13" s="215" t="s">
        <v>48</v>
      </c>
      <c r="B13" s="215"/>
      <c r="C13" s="215"/>
      <c r="D13" s="215"/>
      <c r="E13" s="215"/>
      <c r="F13" s="215"/>
      <c r="G13" s="215"/>
      <c r="H13" s="215"/>
      <c r="I13" s="215"/>
      <c r="L13" s="94"/>
      <c r="M13" s="94"/>
      <c r="N13" s="94"/>
      <c r="O13" s="94"/>
      <c r="P13" s="94"/>
      <c r="Q13" s="94"/>
      <c r="R13" s="94"/>
      <c r="S13" s="94"/>
      <c r="T13" s="94"/>
    </row>
    <row r="14" spans="1:20" ht="20.100000000000001" customHeight="1" x14ac:dyDescent="0.25">
      <c r="A14" s="215" t="s">
        <v>49</v>
      </c>
      <c r="B14" s="215"/>
      <c r="C14" s="215"/>
      <c r="D14" s="215"/>
      <c r="E14" s="215"/>
      <c r="F14" s="215"/>
      <c r="G14" s="215"/>
      <c r="H14" s="215"/>
      <c r="I14" s="215"/>
      <c r="K14" s="107"/>
      <c r="L14" s="94"/>
      <c r="M14" s="94"/>
      <c r="N14" s="94"/>
      <c r="O14" s="94"/>
      <c r="P14" s="94"/>
      <c r="Q14" s="94"/>
      <c r="R14" s="94"/>
      <c r="S14" s="94"/>
      <c r="T14" s="94"/>
    </row>
    <row r="15" spans="1:20" ht="20.100000000000001" customHeight="1" x14ac:dyDescent="0.25">
      <c r="A15" s="215" t="s">
        <v>50</v>
      </c>
      <c r="B15" s="215"/>
      <c r="C15" s="215"/>
      <c r="D15" s="215"/>
      <c r="E15" s="215"/>
      <c r="F15" s="215"/>
      <c r="G15" s="215"/>
      <c r="H15" s="215"/>
      <c r="I15" s="215"/>
      <c r="K15" s="107"/>
      <c r="L15" s="94"/>
      <c r="M15" s="94"/>
      <c r="N15" s="94"/>
      <c r="O15" s="94"/>
      <c r="P15" s="94"/>
      <c r="Q15" s="94"/>
      <c r="R15" s="94"/>
      <c r="S15" s="94"/>
      <c r="T15" s="94"/>
    </row>
    <row r="16" spans="1:20" ht="20.100000000000001" customHeight="1" x14ac:dyDescent="0.25">
      <c r="A16" s="215" t="s">
        <v>51</v>
      </c>
      <c r="B16" s="215"/>
      <c r="C16" s="215"/>
      <c r="D16" s="215"/>
      <c r="E16" s="215"/>
      <c r="F16" s="215"/>
      <c r="G16" s="215"/>
      <c r="H16" s="215"/>
      <c r="I16" s="215"/>
      <c r="K16" s="107"/>
      <c r="L16" s="94"/>
      <c r="M16" s="94"/>
      <c r="N16" s="94"/>
      <c r="O16" s="94"/>
      <c r="P16" s="94"/>
      <c r="Q16" s="94"/>
      <c r="R16" s="94"/>
      <c r="S16" s="94"/>
      <c r="T16" s="94"/>
    </row>
    <row r="17" spans="1:20" ht="45" customHeight="1" x14ac:dyDescent="0.25">
      <c r="A17" s="215" t="s">
        <v>370</v>
      </c>
      <c r="B17" s="215"/>
      <c r="C17" s="215"/>
      <c r="D17" s="215"/>
      <c r="E17" s="215"/>
      <c r="F17" s="215"/>
      <c r="G17" s="215"/>
      <c r="H17" s="215"/>
      <c r="I17" s="215"/>
      <c r="L17" s="94"/>
      <c r="M17" s="94"/>
      <c r="N17" s="94"/>
      <c r="O17" s="94"/>
      <c r="P17" s="94"/>
      <c r="Q17" s="94"/>
      <c r="R17" s="94"/>
      <c r="S17" s="94"/>
      <c r="T17" s="94"/>
    </row>
    <row r="18" spans="1:20" ht="19.5" customHeight="1" x14ac:dyDescent="0.25">
      <c r="A18" s="215" t="s">
        <v>52</v>
      </c>
      <c r="B18" s="215"/>
      <c r="C18" s="215"/>
      <c r="D18" s="215"/>
      <c r="E18" s="215"/>
      <c r="F18" s="215"/>
      <c r="G18" s="215"/>
      <c r="H18" s="215"/>
      <c r="I18" s="215"/>
      <c r="L18" s="94"/>
      <c r="M18" s="94"/>
      <c r="N18" s="94"/>
      <c r="O18" s="94"/>
      <c r="P18" s="94"/>
      <c r="Q18" s="94"/>
      <c r="R18" s="94"/>
      <c r="S18" s="94"/>
      <c r="T18" s="94"/>
    </row>
    <row r="19" spans="1:20" ht="40.5" customHeight="1" x14ac:dyDescent="0.25">
      <c r="A19" s="216" t="s">
        <v>53</v>
      </c>
      <c r="B19" s="216"/>
      <c r="C19" s="216"/>
      <c r="D19" s="216"/>
      <c r="E19" s="216"/>
      <c r="F19" s="216"/>
      <c r="G19" s="216"/>
      <c r="H19" s="216"/>
      <c r="I19" s="216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30" customHeight="1" x14ac:dyDescent="0.25">
      <c r="A20" s="109"/>
      <c r="B20" s="215" t="s">
        <v>371</v>
      </c>
      <c r="C20" s="215"/>
      <c r="D20" s="215"/>
      <c r="E20" s="215"/>
      <c r="F20" s="215"/>
      <c r="G20" s="215"/>
      <c r="H20" s="215"/>
      <c r="I20" s="215"/>
      <c r="L20" s="40"/>
      <c r="M20" s="94"/>
      <c r="N20" s="94"/>
      <c r="O20" s="94"/>
      <c r="P20" s="94"/>
      <c r="Q20" s="94"/>
      <c r="R20" s="94"/>
      <c r="S20" s="94"/>
      <c r="T20" s="94"/>
    </row>
    <row r="21" spans="1:20" ht="30.75" customHeight="1" x14ac:dyDescent="0.25">
      <c r="A21" s="109"/>
      <c r="B21" s="215" t="s">
        <v>372</v>
      </c>
      <c r="C21" s="215"/>
      <c r="D21" s="215"/>
      <c r="E21" s="215"/>
      <c r="F21" s="215"/>
      <c r="G21" s="215"/>
      <c r="H21" s="215"/>
      <c r="I21" s="215"/>
      <c r="L21" s="40"/>
      <c r="M21" s="94"/>
      <c r="N21" s="94"/>
      <c r="O21" s="94"/>
      <c r="P21" s="94"/>
      <c r="Q21" s="94"/>
      <c r="R21" s="94"/>
      <c r="S21" s="94"/>
      <c r="T21" s="94"/>
    </row>
    <row r="22" spans="1:20" ht="29.25" customHeight="1" x14ac:dyDescent="0.25">
      <c r="A22" s="109"/>
      <c r="B22" s="215" t="s">
        <v>373</v>
      </c>
      <c r="C22" s="215"/>
      <c r="D22" s="215"/>
      <c r="E22" s="215"/>
      <c r="F22" s="215"/>
      <c r="G22" s="215"/>
      <c r="H22" s="215"/>
      <c r="I22" s="215"/>
      <c r="L22" s="40"/>
      <c r="M22" s="94"/>
      <c r="N22" s="94"/>
      <c r="O22" s="94"/>
      <c r="P22" s="94"/>
      <c r="Q22" s="94"/>
      <c r="R22" s="94"/>
      <c r="S22" s="94"/>
      <c r="T22" s="94"/>
    </row>
    <row r="23" spans="1:20" ht="30" customHeight="1" x14ac:dyDescent="0.25">
      <c r="A23" s="109"/>
      <c r="B23" s="215" t="s">
        <v>374</v>
      </c>
      <c r="C23" s="215"/>
      <c r="D23" s="215"/>
      <c r="E23" s="215"/>
      <c r="F23" s="215"/>
      <c r="G23" s="215"/>
      <c r="H23" s="215"/>
      <c r="I23" s="215"/>
      <c r="L23" s="40"/>
      <c r="M23" s="94"/>
      <c r="N23" s="94"/>
      <c r="O23" s="94"/>
      <c r="P23" s="94"/>
      <c r="Q23" s="94"/>
      <c r="R23" s="94"/>
      <c r="S23" s="94"/>
      <c r="T23" s="94"/>
    </row>
    <row r="24" spans="1:20" ht="30.75" customHeight="1" x14ac:dyDescent="0.25">
      <c r="A24" s="109"/>
      <c r="B24" s="215" t="s">
        <v>375</v>
      </c>
      <c r="C24" s="215"/>
      <c r="D24" s="215"/>
      <c r="E24" s="215"/>
      <c r="F24" s="215"/>
      <c r="G24" s="215"/>
      <c r="H24" s="215"/>
      <c r="I24" s="215"/>
      <c r="L24" s="40"/>
      <c r="M24" s="94"/>
      <c r="N24" s="94"/>
      <c r="O24" s="94"/>
      <c r="P24" s="94"/>
      <c r="Q24" s="94"/>
      <c r="R24" s="94"/>
      <c r="S24" s="94"/>
      <c r="T24" s="94"/>
    </row>
    <row r="25" spans="1:20" ht="30" customHeight="1" x14ac:dyDescent="0.25">
      <c r="A25" s="109"/>
      <c r="B25" s="215" t="s">
        <v>376</v>
      </c>
      <c r="C25" s="215"/>
      <c r="D25" s="215"/>
      <c r="E25" s="215"/>
      <c r="F25" s="215"/>
      <c r="G25" s="215"/>
      <c r="H25" s="215"/>
      <c r="I25" s="215"/>
      <c r="L25" s="40"/>
      <c r="M25" s="94"/>
      <c r="N25" s="94"/>
      <c r="O25" s="94"/>
      <c r="P25" s="94"/>
      <c r="Q25" s="94"/>
      <c r="R25" s="94"/>
      <c r="S25" s="94"/>
      <c r="T25" s="94"/>
    </row>
    <row r="26" spans="1:20" ht="17.25" customHeight="1" x14ac:dyDescent="0.25">
      <c r="A26" s="109"/>
      <c r="B26" s="215" t="s">
        <v>377</v>
      </c>
      <c r="C26" s="215"/>
      <c r="D26" s="215"/>
      <c r="E26" s="215"/>
      <c r="F26" s="215"/>
      <c r="G26" s="215"/>
      <c r="H26" s="215"/>
      <c r="I26" s="215"/>
      <c r="L26" s="40"/>
      <c r="M26" s="94"/>
      <c r="N26" s="94"/>
      <c r="O26" s="94"/>
      <c r="P26" s="94"/>
      <c r="Q26" s="94"/>
      <c r="R26" s="94"/>
      <c r="S26" s="94"/>
      <c r="T26" s="94"/>
    </row>
    <row r="27" spans="1:20" ht="20.25" customHeight="1" x14ac:dyDescent="0.25">
      <c r="A27" s="109"/>
      <c r="B27" s="215" t="s">
        <v>378</v>
      </c>
      <c r="C27" s="215"/>
      <c r="D27" s="215"/>
      <c r="E27" s="215"/>
      <c r="F27" s="215"/>
      <c r="G27" s="215"/>
      <c r="H27" s="215"/>
      <c r="I27" s="215"/>
      <c r="L27" s="40"/>
      <c r="M27" s="94"/>
      <c r="N27" s="94"/>
      <c r="O27" s="94"/>
      <c r="P27" s="94"/>
      <c r="Q27" s="94"/>
      <c r="R27" s="94"/>
      <c r="S27" s="94"/>
      <c r="T27" s="94"/>
    </row>
    <row r="28" spans="1:20" ht="32.25" customHeight="1" x14ac:dyDescent="0.25">
      <c r="A28" s="109"/>
      <c r="B28" s="215" t="s">
        <v>379</v>
      </c>
      <c r="C28" s="215"/>
      <c r="D28" s="215"/>
      <c r="E28" s="215"/>
      <c r="F28" s="215"/>
      <c r="G28" s="215"/>
      <c r="H28" s="215"/>
      <c r="I28" s="215"/>
      <c r="L28" s="40"/>
      <c r="M28" s="94"/>
      <c r="N28" s="94"/>
      <c r="O28" s="94"/>
      <c r="P28" s="94"/>
      <c r="Q28" s="94"/>
      <c r="R28" s="94"/>
      <c r="S28" s="94"/>
      <c r="T28" s="94"/>
    </row>
    <row r="29" spans="1:20" ht="28.5" customHeight="1" x14ac:dyDescent="0.25">
      <c r="A29" s="109"/>
      <c r="B29" s="215" t="s">
        <v>380</v>
      </c>
      <c r="C29" s="215"/>
      <c r="D29" s="215"/>
      <c r="E29" s="215"/>
      <c r="F29" s="215"/>
      <c r="G29" s="215"/>
      <c r="H29" s="215"/>
      <c r="I29" s="215"/>
      <c r="L29" s="40"/>
      <c r="M29" s="94"/>
      <c r="N29" s="94"/>
      <c r="O29" s="94"/>
      <c r="P29" s="94"/>
      <c r="Q29" s="94"/>
      <c r="R29" s="94"/>
      <c r="S29" s="94"/>
      <c r="T29" s="94"/>
    </row>
    <row r="30" spans="1:20" ht="28.5" customHeight="1" x14ac:dyDescent="0.25">
      <c r="A30" s="109"/>
      <c r="B30" s="212" t="s">
        <v>381</v>
      </c>
      <c r="C30" s="212"/>
      <c r="D30" s="212"/>
      <c r="E30" s="212"/>
      <c r="F30" s="212"/>
      <c r="G30" s="212"/>
      <c r="H30" s="212"/>
      <c r="I30" s="212"/>
      <c r="L30" s="40"/>
      <c r="M30" s="97"/>
      <c r="N30" s="97"/>
      <c r="O30" s="97"/>
      <c r="P30" s="97"/>
      <c r="Q30" s="97"/>
      <c r="R30" s="97"/>
      <c r="S30" s="97"/>
      <c r="T30" s="97"/>
    </row>
    <row r="31" spans="1:20" ht="217.5" customHeight="1" x14ac:dyDescent="0.25">
      <c r="A31" s="215" t="s">
        <v>382</v>
      </c>
      <c r="B31" s="215"/>
      <c r="C31" s="215"/>
      <c r="D31" s="215"/>
      <c r="E31" s="215"/>
      <c r="F31" s="215"/>
      <c r="G31" s="215"/>
      <c r="H31" s="215"/>
      <c r="I31" s="215"/>
      <c r="L31" s="94"/>
      <c r="M31" s="94"/>
      <c r="N31" s="94"/>
      <c r="O31" s="94"/>
      <c r="P31" s="94"/>
      <c r="Q31" s="94"/>
      <c r="R31" s="94"/>
      <c r="S31" s="94"/>
      <c r="T31" s="94"/>
    </row>
    <row r="32" spans="1:20" ht="31.5" customHeight="1" x14ac:dyDescent="0.25">
      <c r="A32" s="212" t="s">
        <v>54</v>
      </c>
      <c r="B32" s="212"/>
      <c r="C32" s="212"/>
      <c r="D32" s="212"/>
      <c r="E32" s="212"/>
      <c r="F32" s="212"/>
      <c r="G32" s="212"/>
      <c r="H32" s="212"/>
      <c r="I32" s="212"/>
      <c r="L32" s="95"/>
      <c r="M32" s="95"/>
      <c r="N32" s="95"/>
      <c r="O32" s="95"/>
      <c r="P32" s="95"/>
      <c r="Q32" s="95"/>
      <c r="R32" s="95"/>
      <c r="S32" s="95"/>
      <c r="T32" s="95"/>
    </row>
    <row r="33" spans="1:20" x14ac:dyDescent="0.25">
      <c r="A33" s="109"/>
      <c r="B33" s="109" t="s">
        <v>383</v>
      </c>
      <c r="C33" s="109"/>
      <c r="D33" s="109"/>
      <c r="E33" s="109"/>
      <c r="F33" s="109"/>
      <c r="G33" s="109"/>
      <c r="H33" s="109"/>
      <c r="I33" s="109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25">
      <c r="A34" s="109"/>
      <c r="B34" s="109" t="s">
        <v>384</v>
      </c>
      <c r="C34" s="109"/>
      <c r="D34" s="109"/>
      <c r="E34" s="109"/>
      <c r="F34" s="109"/>
      <c r="G34" s="109"/>
      <c r="H34" s="109"/>
      <c r="I34" s="109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25">
      <c r="A35" s="109"/>
      <c r="B35" s="109" t="s">
        <v>385</v>
      </c>
      <c r="C35" s="109"/>
      <c r="D35" s="109"/>
      <c r="E35" s="109"/>
      <c r="F35" s="109"/>
      <c r="G35" s="109"/>
      <c r="H35" s="109"/>
      <c r="I35" s="109"/>
      <c r="L35" s="40"/>
      <c r="M35" s="40"/>
      <c r="N35" s="40"/>
      <c r="O35" s="40"/>
      <c r="P35" s="40"/>
      <c r="Q35" s="40"/>
      <c r="R35" s="40"/>
      <c r="S35" s="40"/>
      <c r="T35" s="40"/>
    </row>
    <row r="36" spans="1:20" x14ac:dyDescent="0.25">
      <c r="A36" s="109"/>
      <c r="B36" s="109" t="s">
        <v>386</v>
      </c>
      <c r="C36" s="109"/>
      <c r="D36" s="109"/>
      <c r="E36" s="109"/>
      <c r="F36" s="109"/>
      <c r="G36" s="109"/>
      <c r="H36" s="109"/>
      <c r="I36" s="109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88.5" customHeight="1" x14ac:dyDescent="0.25">
      <c r="A37" s="212" t="s">
        <v>55</v>
      </c>
      <c r="B37" s="212"/>
      <c r="C37" s="212"/>
      <c r="D37" s="212"/>
      <c r="E37" s="212"/>
      <c r="F37" s="212"/>
      <c r="G37" s="212"/>
      <c r="H37" s="212"/>
      <c r="I37" s="212"/>
      <c r="L37" s="95"/>
      <c r="M37" s="95"/>
      <c r="N37" s="95"/>
      <c r="O37" s="95"/>
      <c r="P37" s="95"/>
      <c r="Q37" s="95"/>
      <c r="R37" s="95"/>
      <c r="S37" s="95"/>
      <c r="T37" s="95"/>
    </row>
    <row r="38" spans="1:20" ht="123" customHeight="1" x14ac:dyDescent="0.25">
      <c r="A38" s="214" t="s">
        <v>388</v>
      </c>
      <c r="B38" s="215"/>
      <c r="C38" s="215"/>
      <c r="D38" s="215"/>
      <c r="E38" s="215"/>
      <c r="F38" s="215"/>
      <c r="G38" s="215"/>
      <c r="H38" s="215"/>
      <c r="I38" s="215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121.5" customHeight="1" x14ac:dyDescent="0.25">
      <c r="A39" s="215" t="s">
        <v>387</v>
      </c>
      <c r="B39" s="215"/>
      <c r="C39" s="215"/>
      <c r="D39" s="215"/>
      <c r="E39" s="215"/>
      <c r="F39" s="215"/>
      <c r="G39" s="215"/>
      <c r="H39" s="215"/>
      <c r="I39" s="215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47.45" customHeight="1" x14ac:dyDescent="0.25">
      <c r="A40" s="215" t="s">
        <v>56</v>
      </c>
      <c r="B40" s="215"/>
      <c r="C40" s="215"/>
      <c r="D40" s="215"/>
      <c r="E40" s="215"/>
      <c r="F40" s="215"/>
      <c r="G40" s="215"/>
      <c r="H40" s="215"/>
      <c r="I40" s="215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82.5" customHeight="1" x14ac:dyDescent="0.25">
      <c r="A41" s="214" t="s">
        <v>389</v>
      </c>
      <c r="B41" s="215"/>
      <c r="C41" s="215"/>
      <c r="D41" s="215"/>
      <c r="E41" s="215"/>
      <c r="F41" s="215"/>
      <c r="G41" s="215"/>
      <c r="H41" s="215"/>
      <c r="I41" s="215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170.25" customHeight="1" x14ac:dyDescent="0.25">
      <c r="A42" s="214" t="s">
        <v>390</v>
      </c>
      <c r="B42" s="215"/>
      <c r="C42" s="215"/>
      <c r="D42" s="215"/>
      <c r="E42" s="215"/>
      <c r="F42" s="215"/>
      <c r="G42" s="215"/>
      <c r="H42" s="215"/>
      <c r="I42" s="215"/>
      <c r="L42" s="94"/>
      <c r="M42" s="94"/>
      <c r="N42" s="94"/>
      <c r="O42" s="94"/>
      <c r="P42" s="94"/>
      <c r="Q42" s="94"/>
      <c r="R42" s="94"/>
      <c r="S42" s="94"/>
      <c r="T42" s="94"/>
    </row>
    <row r="43" spans="1:20" ht="16.5" customHeight="1" x14ac:dyDescent="0.25">
      <c r="A43" s="212" t="s">
        <v>57</v>
      </c>
      <c r="B43" s="212"/>
      <c r="C43" s="212"/>
      <c r="D43" s="212"/>
      <c r="E43" s="212"/>
      <c r="F43" s="212"/>
      <c r="G43" s="212"/>
      <c r="H43" s="212"/>
      <c r="I43" s="212"/>
      <c r="L43" s="95"/>
      <c r="M43" s="95"/>
      <c r="N43" s="95"/>
      <c r="O43" s="95"/>
      <c r="P43" s="95"/>
      <c r="Q43" s="95"/>
      <c r="R43" s="95"/>
      <c r="S43" s="95"/>
      <c r="T43" s="95"/>
    </row>
    <row r="44" spans="1:20" ht="45.6" customHeight="1" x14ac:dyDescent="0.25">
      <c r="A44" s="212" t="s">
        <v>58</v>
      </c>
      <c r="B44" s="212"/>
      <c r="C44" s="212"/>
      <c r="D44" s="212"/>
      <c r="E44" s="212"/>
      <c r="F44" s="212"/>
      <c r="G44" s="212"/>
      <c r="H44" s="212"/>
      <c r="I44" s="212"/>
      <c r="L44" s="95"/>
      <c r="M44" s="95"/>
      <c r="N44" s="95"/>
      <c r="O44" s="95"/>
      <c r="P44" s="95"/>
      <c r="Q44" s="95"/>
      <c r="R44" s="95"/>
      <c r="S44" s="95"/>
      <c r="T44" s="95"/>
    </row>
    <row r="45" spans="1:20" ht="45.6" customHeight="1" x14ac:dyDescent="0.25">
      <c r="A45" s="212" t="s">
        <v>59</v>
      </c>
      <c r="B45" s="212"/>
      <c r="C45" s="212"/>
      <c r="D45" s="212"/>
      <c r="E45" s="212"/>
      <c r="F45" s="212"/>
      <c r="G45" s="212"/>
      <c r="H45" s="212"/>
      <c r="I45" s="212"/>
      <c r="L45" s="95"/>
      <c r="M45" s="95"/>
      <c r="N45" s="95"/>
      <c r="O45" s="95"/>
      <c r="P45" s="95"/>
      <c r="Q45" s="95"/>
      <c r="R45" s="95"/>
      <c r="S45" s="95"/>
      <c r="T45" s="95"/>
    </row>
    <row r="46" spans="1:20" ht="29.1" customHeight="1" x14ac:dyDescent="0.25">
      <c r="A46" s="212" t="s">
        <v>60</v>
      </c>
      <c r="B46" s="212"/>
      <c r="C46" s="212"/>
      <c r="D46" s="212"/>
      <c r="E46" s="212"/>
      <c r="F46" s="212"/>
      <c r="G46" s="212"/>
      <c r="H46" s="212"/>
      <c r="I46" s="212"/>
      <c r="L46" s="95"/>
      <c r="M46" s="95"/>
      <c r="N46" s="95"/>
      <c r="O46" s="95"/>
      <c r="P46" s="95"/>
      <c r="Q46" s="95"/>
      <c r="R46" s="95"/>
      <c r="S46" s="95"/>
      <c r="T46" s="95"/>
    </row>
    <row r="47" spans="1:20" ht="32.1" customHeight="1" x14ac:dyDescent="0.25">
      <c r="A47" s="212" t="s">
        <v>61</v>
      </c>
      <c r="B47" s="212"/>
      <c r="C47" s="212"/>
      <c r="D47" s="212"/>
      <c r="E47" s="212"/>
      <c r="F47" s="212"/>
      <c r="G47" s="212"/>
      <c r="H47" s="212"/>
      <c r="I47" s="212"/>
      <c r="L47" s="95"/>
      <c r="M47" s="95"/>
      <c r="N47" s="95"/>
      <c r="O47" s="95"/>
      <c r="P47" s="95"/>
      <c r="Q47" s="95"/>
      <c r="R47" s="95"/>
      <c r="S47" s="95"/>
      <c r="T47" s="95"/>
    </row>
    <row r="48" spans="1:20" ht="57" customHeight="1" x14ac:dyDescent="0.25">
      <c r="A48" s="212" t="s">
        <v>62</v>
      </c>
      <c r="B48" s="212"/>
      <c r="C48" s="212"/>
      <c r="D48" s="212"/>
      <c r="E48" s="212"/>
      <c r="F48" s="212"/>
      <c r="G48" s="212"/>
      <c r="H48" s="212"/>
      <c r="I48" s="212"/>
      <c r="L48" s="95"/>
      <c r="M48" s="95"/>
      <c r="N48" s="95"/>
      <c r="O48" s="95"/>
      <c r="P48" s="95"/>
      <c r="Q48" s="95"/>
      <c r="R48" s="95"/>
      <c r="S48" s="95"/>
      <c r="T48" s="95"/>
    </row>
    <row r="49" spans="1:20" ht="75" customHeight="1" x14ac:dyDescent="0.25">
      <c r="A49" s="213" t="s">
        <v>63</v>
      </c>
      <c r="B49" s="213"/>
      <c r="C49" s="213"/>
      <c r="D49" s="213"/>
      <c r="E49" s="213"/>
      <c r="F49" s="213"/>
      <c r="G49" s="213"/>
      <c r="H49" s="213"/>
      <c r="I49" s="213"/>
      <c r="L49" s="95"/>
      <c r="M49" s="95"/>
      <c r="N49" s="95"/>
      <c r="O49" s="95"/>
      <c r="P49" s="95"/>
      <c r="Q49" s="95"/>
      <c r="R49" s="95"/>
      <c r="S49" s="95"/>
      <c r="T49" s="95"/>
    </row>
    <row r="50" spans="1:20" ht="105" customHeight="1" x14ac:dyDescent="0.25">
      <c r="A50" s="213" t="s">
        <v>64</v>
      </c>
      <c r="B50" s="213"/>
      <c r="C50" s="213"/>
      <c r="D50" s="213"/>
      <c r="E50" s="213"/>
      <c r="F50" s="213"/>
      <c r="G50" s="213"/>
      <c r="H50" s="213"/>
      <c r="I50" s="213"/>
      <c r="L50" s="95"/>
      <c r="M50" s="95"/>
      <c r="N50" s="95"/>
      <c r="O50" s="95"/>
      <c r="P50" s="95"/>
      <c r="Q50" s="95"/>
      <c r="R50" s="95"/>
      <c r="S50" s="95"/>
      <c r="T50" s="95"/>
    </row>
    <row r="51" spans="1:20" ht="33" customHeight="1" x14ac:dyDescent="0.25">
      <c r="A51" s="213" t="s">
        <v>65</v>
      </c>
      <c r="B51" s="213"/>
      <c r="C51" s="213"/>
      <c r="D51" s="213"/>
      <c r="E51" s="213"/>
      <c r="F51" s="213"/>
      <c r="G51" s="213"/>
      <c r="H51" s="213"/>
      <c r="I51" s="213"/>
      <c r="L51" s="95"/>
      <c r="M51" s="95"/>
      <c r="N51" s="95"/>
      <c r="O51" s="95"/>
      <c r="P51" s="95"/>
      <c r="Q51" s="95"/>
      <c r="R51" s="95"/>
      <c r="S51" s="95"/>
      <c r="T51" s="95"/>
    </row>
    <row r="52" spans="1:20" s="23" customFormat="1" ht="77.099999999999994" customHeight="1" x14ac:dyDescent="0.25">
      <c r="A52" s="209" t="s">
        <v>66</v>
      </c>
      <c r="B52" s="209"/>
      <c r="C52" s="209"/>
      <c r="D52" s="209"/>
      <c r="E52" s="209"/>
      <c r="F52" s="209"/>
      <c r="G52" s="209"/>
      <c r="H52" s="209"/>
      <c r="I52" s="209"/>
      <c r="L52" s="94"/>
      <c r="M52" s="94"/>
      <c r="N52" s="94"/>
      <c r="O52" s="94"/>
      <c r="P52" s="94"/>
      <c r="Q52" s="94"/>
      <c r="R52" s="94"/>
      <c r="S52" s="94"/>
      <c r="T52" s="94"/>
    </row>
    <row r="53" spans="1:20" s="23" customFormat="1" ht="30.6" customHeight="1" x14ac:dyDescent="0.25">
      <c r="A53" s="209" t="s">
        <v>67</v>
      </c>
      <c r="B53" s="209"/>
      <c r="C53" s="209"/>
      <c r="D53" s="209"/>
      <c r="E53" s="209"/>
      <c r="F53" s="209"/>
      <c r="G53" s="209"/>
      <c r="H53" s="209"/>
      <c r="I53" s="209"/>
      <c r="L53" s="94"/>
      <c r="M53" s="94"/>
      <c r="N53" s="94"/>
      <c r="O53" s="94"/>
      <c r="P53" s="94"/>
      <c r="Q53" s="94"/>
      <c r="R53" s="94"/>
      <c r="S53" s="94"/>
      <c r="T53" s="94"/>
    </row>
    <row r="54" spans="1:20" ht="27.95" customHeight="1" x14ac:dyDescent="0.25">
      <c r="A54" s="210" t="s">
        <v>68</v>
      </c>
      <c r="B54" s="210"/>
      <c r="C54" s="210"/>
      <c r="D54" s="210"/>
      <c r="E54" s="210"/>
      <c r="F54" s="210"/>
      <c r="G54" s="210"/>
      <c r="H54" s="210"/>
      <c r="I54" s="210"/>
      <c r="L54" s="97"/>
      <c r="M54" s="97"/>
      <c r="N54" s="97"/>
      <c r="O54" s="97"/>
      <c r="P54" s="97"/>
      <c r="Q54" s="97"/>
      <c r="R54" s="97"/>
      <c r="S54" s="97"/>
      <c r="T54" s="97"/>
    </row>
    <row r="55" spans="1:20" ht="18" customHeight="1" x14ac:dyDescent="0.25">
      <c r="A55" s="211" t="s">
        <v>69</v>
      </c>
      <c r="B55" s="211"/>
      <c r="C55" s="211"/>
      <c r="D55" s="211"/>
      <c r="E55" s="211"/>
      <c r="F55" s="211"/>
      <c r="G55" s="211"/>
      <c r="H55" s="211"/>
      <c r="I55" s="211"/>
      <c r="L55" s="98"/>
      <c r="M55" s="98"/>
      <c r="N55" s="98"/>
      <c r="O55" s="98"/>
      <c r="P55" s="98"/>
      <c r="Q55" s="98"/>
      <c r="R55" s="98"/>
      <c r="S55" s="98"/>
      <c r="T55" s="98"/>
    </row>
    <row r="56" spans="1:20" ht="14.45" customHeight="1" x14ac:dyDescent="0.25"/>
    <row r="57" spans="1:20" ht="14.45" customHeight="1" x14ac:dyDescent="0.25"/>
  </sheetData>
  <mergeCells count="49">
    <mergeCell ref="A6:I6"/>
    <mergeCell ref="A8:I8"/>
    <mergeCell ref="B30:I30"/>
    <mergeCell ref="A14:I14"/>
    <mergeCell ref="A15:I15"/>
    <mergeCell ref="A16:I16"/>
    <mergeCell ref="A9:I9"/>
    <mergeCell ref="A10:I10"/>
    <mergeCell ref="A11:I11"/>
    <mergeCell ref="A12:I12"/>
    <mergeCell ref="A13:I13"/>
    <mergeCell ref="B29:I29"/>
    <mergeCell ref="A3:I3"/>
    <mergeCell ref="A4:I4"/>
    <mergeCell ref="A49:I49"/>
    <mergeCell ref="A50:I50"/>
    <mergeCell ref="A19:I19"/>
    <mergeCell ref="B20:I20"/>
    <mergeCell ref="B21:I21"/>
    <mergeCell ref="B22:I22"/>
    <mergeCell ref="B23:I23"/>
    <mergeCell ref="B24:I24"/>
    <mergeCell ref="A7:I7"/>
    <mergeCell ref="B25:I25"/>
    <mergeCell ref="B26:I26"/>
    <mergeCell ref="B27:I27"/>
    <mergeCell ref="B28:I28"/>
    <mergeCell ref="A5:I5"/>
    <mergeCell ref="A38:I38"/>
    <mergeCell ref="A18:I18"/>
    <mergeCell ref="A48:I48"/>
    <mergeCell ref="A17:I17"/>
    <mergeCell ref="A41:I41"/>
    <mergeCell ref="A42:I42"/>
    <mergeCell ref="A43:I43"/>
    <mergeCell ref="A37:I37"/>
    <mergeCell ref="A40:I40"/>
    <mergeCell ref="A39:I39"/>
    <mergeCell ref="A32:I32"/>
    <mergeCell ref="A31:I31"/>
    <mergeCell ref="A53:I53"/>
    <mergeCell ref="A54:I54"/>
    <mergeCell ref="A55:I55"/>
    <mergeCell ref="A52:I52"/>
    <mergeCell ref="A44:I44"/>
    <mergeCell ref="A46:I46"/>
    <mergeCell ref="A47:I47"/>
    <mergeCell ref="A45:I45"/>
    <mergeCell ref="A51:I51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70</v>
      </c>
      <c r="B1" s="10" t="s">
        <v>71</v>
      </c>
      <c r="C1" s="10" t="s">
        <v>72</v>
      </c>
      <c r="D1" s="9" t="s">
        <v>13</v>
      </c>
      <c r="E1" s="10" t="s">
        <v>73</v>
      </c>
      <c r="F1" s="9" t="s">
        <v>74</v>
      </c>
      <c r="G1" s="34" t="s">
        <v>75</v>
      </c>
      <c r="H1" s="61" t="s">
        <v>76</v>
      </c>
      <c r="I1" s="61" t="s">
        <v>77</v>
      </c>
      <c r="J1" s="61" t="s">
        <v>78</v>
      </c>
      <c r="K1" s="59"/>
      <c r="L1" s="33"/>
    </row>
    <row r="2" spans="1:17" x14ac:dyDescent="0.25">
      <c r="A2" s="6" t="s">
        <v>79</v>
      </c>
      <c r="B2" s="6" t="s">
        <v>80</v>
      </c>
      <c r="C2" s="6" t="s">
        <v>81</v>
      </c>
      <c r="D2" s="6" t="s">
        <v>82</v>
      </c>
      <c r="E2" s="6" t="s">
        <v>83</v>
      </c>
      <c r="F2" s="6" t="s">
        <v>84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85</v>
      </c>
      <c r="K2" s="60"/>
      <c r="M2" s="91"/>
      <c r="N2" s="91"/>
      <c r="O2" s="92"/>
      <c r="Q2" s="63"/>
    </row>
    <row r="3" spans="1:17" x14ac:dyDescent="0.25">
      <c r="A3" s="6" t="s">
        <v>86</v>
      </c>
      <c r="B3" s="6" t="s">
        <v>87</v>
      </c>
      <c r="C3" s="6">
        <v>2014</v>
      </c>
      <c r="D3" s="6" t="s">
        <v>88</v>
      </c>
      <c r="E3" s="6" t="s">
        <v>89</v>
      </c>
      <c r="F3" s="6" t="s">
        <v>90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91</v>
      </c>
      <c r="K3" s="60"/>
      <c r="M3" s="91"/>
      <c r="N3" s="91"/>
      <c r="O3" s="92"/>
    </row>
    <row r="4" spans="1:17" x14ac:dyDescent="0.25">
      <c r="A4" s="6" t="s">
        <v>92</v>
      </c>
      <c r="B4" s="6" t="s">
        <v>93</v>
      </c>
      <c r="C4" s="6">
        <v>2015</v>
      </c>
      <c r="D4" s="6" t="s">
        <v>94</v>
      </c>
      <c r="E4" s="6" t="s">
        <v>95</v>
      </c>
      <c r="F4" s="6" t="s">
        <v>96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97</v>
      </c>
      <c r="M4" s="91"/>
      <c r="N4" s="91"/>
      <c r="O4" s="92"/>
    </row>
    <row r="5" spans="1:17" x14ac:dyDescent="0.25">
      <c r="A5" s="6" t="s">
        <v>98</v>
      </c>
      <c r="B5" s="6" t="s">
        <v>99</v>
      </c>
      <c r="C5" s="6">
        <v>2016</v>
      </c>
      <c r="D5" s="6" t="s">
        <v>100</v>
      </c>
      <c r="E5" s="6" t="s">
        <v>101</v>
      </c>
      <c r="F5" s="6" t="s">
        <v>102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103</v>
      </c>
      <c r="M5" s="91"/>
      <c r="N5" s="91"/>
      <c r="O5" s="92"/>
    </row>
    <row r="6" spans="1:17" x14ac:dyDescent="0.25">
      <c r="A6" s="6" t="s">
        <v>104</v>
      </c>
      <c r="B6" s="6" t="s">
        <v>105</v>
      </c>
      <c r="C6" s="6">
        <v>2017</v>
      </c>
      <c r="D6" s="6" t="s">
        <v>106</v>
      </c>
      <c r="E6" s="6" t="s">
        <v>107</v>
      </c>
      <c r="F6" s="6" t="s">
        <v>108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109</v>
      </c>
      <c r="M6" s="91"/>
      <c r="N6" s="91"/>
      <c r="O6" s="92"/>
    </row>
    <row r="7" spans="1:17" x14ac:dyDescent="0.25">
      <c r="A7" s="6" t="s">
        <v>110</v>
      </c>
      <c r="B7" s="6" t="s">
        <v>111</v>
      </c>
      <c r="C7" s="6">
        <v>2018</v>
      </c>
      <c r="D7" s="6" t="s">
        <v>112</v>
      </c>
      <c r="E7" s="6"/>
      <c r="F7" s="6" t="s">
        <v>113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114</v>
      </c>
      <c r="M7" s="91"/>
      <c r="N7" s="91"/>
      <c r="O7" s="92"/>
    </row>
    <row r="8" spans="1:17" x14ac:dyDescent="0.25">
      <c r="A8" s="6" t="s">
        <v>115</v>
      </c>
      <c r="B8" s="6" t="s">
        <v>116</v>
      </c>
      <c r="C8" s="6">
        <v>2019</v>
      </c>
      <c r="D8" s="6" t="s">
        <v>117</v>
      </c>
      <c r="E8" s="6"/>
      <c r="F8" s="6" t="s">
        <v>118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119</v>
      </c>
      <c r="M8" s="91"/>
      <c r="N8" s="91"/>
      <c r="O8" s="92"/>
    </row>
    <row r="9" spans="1:17" x14ac:dyDescent="0.25">
      <c r="A9" s="6" t="s">
        <v>120</v>
      </c>
      <c r="B9" s="6" t="s">
        <v>121</v>
      </c>
      <c r="C9" s="6">
        <v>2020</v>
      </c>
      <c r="D9" s="6" t="s">
        <v>122</v>
      </c>
      <c r="E9" s="6"/>
      <c r="F9" s="6" t="s">
        <v>123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124</v>
      </c>
      <c r="M9" s="91"/>
      <c r="N9" s="91"/>
      <c r="O9" s="92"/>
    </row>
    <row r="10" spans="1:17" x14ac:dyDescent="0.25">
      <c r="A10" s="6" t="s">
        <v>125</v>
      </c>
      <c r="B10" s="6" t="s">
        <v>126</v>
      </c>
      <c r="C10" s="6">
        <v>2021</v>
      </c>
      <c r="D10" s="6" t="s">
        <v>127</v>
      </c>
      <c r="E10" s="6"/>
      <c r="F10" s="6" t="s">
        <v>128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129</v>
      </c>
      <c r="M10" s="91"/>
      <c r="N10" s="91"/>
      <c r="O10" s="92"/>
    </row>
    <row r="11" spans="1:17" x14ac:dyDescent="0.25">
      <c r="A11" s="6" t="s">
        <v>130</v>
      </c>
      <c r="B11" s="6" t="s">
        <v>131</v>
      </c>
      <c r="C11" s="6">
        <v>2022</v>
      </c>
      <c r="D11" s="6" t="s">
        <v>132</v>
      </c>
      <c r="E11" s="6"/>
      <c r="F11" s="6" t="s">
        <v>133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134</v>
      </c>
      <c r="M11" s="91"/>
      <c r="N11" s="91"/>
      <c r="O11" s="92"/>
    </row>
    <row r="12" spans="1:17" x14ac:dyDescent="0.25">
      <c r="A12" s="6" t="s">
        <v>135</v>
      </c>
      <c r="B12" s="6" t="s">
        <v>136</v>
      </c>
      <c r="C12" s="6">
        <v>2023</v>
      </c>
      <c r="D12" s="6" t="s">
        <v>137</v>
      </c>
      <c r="E12" s="6"/>
      <c r="F12" s="6" t="s">
        <v>138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139</v>
      </c>
      <c r="M12" s="91"/>
      <c r="N12" s="91"/>
      <c r="O12" s="92"/>
    </row>
    <row r="13" spans="1:17" x14ac:dyDescent="0.25">
      <c r="A13" s="6" t="s">
        <v>140</v>
      </c>
      <c r="B13" s="6" t="s">
        <v>141</v>
      </c>
      <c r="C13" s="6">
        <v>2024</v>
      </c>
      <c r="D13" s="6"/>
      <c r="E13" s="6"/>
      <c r="F13" s="6" t="s">
        <v>142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143</v>
      </c>
      <c r="M13" s="91"/>
      <c r="N13" s="91"/>
      <c r="O13" s="92"/>
    </row>
    <row r="14" spans="1:17" x14ac:dyDescent="0.25">
      <c r="A14" s="6" t="s">
        <v>144</v>
      </c>
      <c r="B14" s="6" t="s">
        <v>145</v>
      </c>
      <c r="C14" s="6">
        <v>2025</v>
      </c>
      <c r="D14" s="6"/>
      <c r="E14" s="6"/>
      <c r="F14" s="6" t="s">
        <v>146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147</v>
      </c>
      <c r="M14" s="91"/>
      <c r="N14" s="91"/>
      <c r="O14" s="92"/>
    </row>
    <row r="15" spans="1:17" x14ac:dyDescent="0.25">
      <c r="A15" s="6" t="s">
        <v>148</v>
      </c>
      <c r="B15" s="6"/>
      <c r="C15" s="6">
        <v>2026</v>
      </c>
      <c r="D15" s="6"/>
      <c r="E15" s="6"/>
      <c r="F15" s="6" t="s">
        <v>149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150</v>
      </c>
      <c r="M15" s="91"/>
      <c r="N15" s="91"/>
      <c r="O15" s="92"/>
    </row>
    <row r="16" spans="1:17" x14ac:dyDescent="0.25">
      <c r="A16" s="6" t="s">
        <v>151</v>
      </c>
      <c r="B16" s="6"/>
      <c r="C16" s="6">
        <v>2027</v>
      </c>
      <c r="D16" s="6"/>
      <c r="E16" s="6"/>
      <c r="F16" s="6" t="s">
        <v>152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153</v>
      </c>
      <c r="M16" s="91"/>
      <c r="N16" s="91"/>
      <c r="O16" s="92"/>
    </row>
    <row r="17" spans="1:15" x14ac:dyDescent="0.25">
      <c r="A17" s="6" t="s">
        <v>154</v>
      </c>
      <c r="B17" s="6"/>
      <c r="C17" s="6">
        <v>2028</v>
      </c>
      <c r="D17" s="7"/>
      <c r="E17" s="7"/>
      <c r="F17" s="6" t="s">
        <v>155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156</v>
      </c>
      <c r="M17" s="91"/>
      <c r="N17" s="91"/>
      <c r="O17" s="92"/>
    </row>
    <row r="18" spans="1:15" x14ac:dyDescent="0.25">
      <c r="A18" s="6" t="s">
        <v>157</v>
      </c>
      <c r="B18" s="6"/>
      <c r="C18" s="6">
        <v>2029</v>
      </c>
      <c r="D18" s="6"/>
      <c r="E18" s="8"/>
      <c r="F18" s="6" t="s">
        <v>158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159</v>
      </c>
      <c r="M18" s="91"/>
      <c r="N18" s="91"/>
      <c r="O18" s="92"/>
    </row>
    <row r="19" spans="1:15" x14ac:dyDescent="0.25">
      <c r="A19" s="6" t="s">
        <v>160</v>
      </c>
      <c r="B19" s="6"/>
      <c r="C19" s="6">
        <v>2030</v>
      </c>
      <c r="D19" s="6"/>
      <c r="E19" s="8"/>
      <c r="F19" s="6" t="s">
        <v>161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162</v>
      </c>
      <c r="M19" s="91"/>
      <c r="N19" s="91"/>
      <c r="O19" s="92"/>
    </row>
    <row r="20" spans="1:15" x14ac:dyDescent="0.25">
      <c r="A20" s="6" t="s">
        <v>163</v>
      </c>
      <c r="B20" s="6"/>
      <c r="C20" s="6"/>
      <c r="D20" s="6"/>
      <c r="E20" s="8"/>
      <c r="F20" s="6" t="s">
        <v>164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165</v>
      </c>
      <c r="M20" s="91"/>
      <c r="N20" s="91"/>
      <c r="O20" s="92"/>
    </row>
    <row r="21" spans="1:15" x14ac:dyDescent="0.25">
      <c r="A21" s="6" t="s">
        <v>166</v>
      </c>
      <c r="B21" s="6"/>
      <c r="C21" s="6"/>
      <c r="D21" s="6"/>
      <c r="E21" s="8"/>
      <c r="F21" s="6" t="s">
        <v>167</v>
      </c>
      <c r="G21" s="24">
        <f t="shared" si="0"/>
        <v>10.8</v>
      </c>
      <c r="H21" s="24">
        <f>0.8</f>
        <v>0.8</v>
      </c>
      <c r="I21" s="24">
        <v>10</v>
      </c>
      <c r="J21" s="24" t="s">
        <v>168</v>
      </c>
      <c r="M21" s="91"/>
      <c r="N21" s="91"/>
      <c r="O21" s="92"/>
    </row>
    <row r="22" spans="1:15" x14ac:dyDescent="0.25">
      <c r="A22" s="6" t="s">
        <v>169</v>
      </c>
      <c r="B22" s="6"/>
      <c r="C22" s="6"/>
      <c r="D22" s="6"/>
      <c r="E22" s="8"/>
      <c r="F22" s="8" t="s">
        <v>170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85</v>
      </c>
      <c r="M22" s="91"/>
      <c r="N22" s="91"/>
      <c r="O22" s="92"/>
    </row>
    <row r="23" spans="1:15" x14ac:dyDescent="0.25">
      <c r="A23" s="6" t="s">
        <v>171</v>
      </c>
      <c r="B23" s="6"/>
      <c r="C23" s="6"/>
      <c r="D23" s="6"/>
      <c r="E23" s="8"/>
      <c r="F23" s="8" t="s">
        <v>172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91</v>
      </c>
      <c r="M23" s="91"/>
      <c r="N23" s="91"/>
      <c r="O23" s="92"/>
    </row>
    <row r="24" spans="1:15" x14ac:dyDescent="0.25">
      <c r="A24" s="6" t="s">
        <v>173</v>
      </c>
      <c r="B24" s="6"/>
      <c r="C24" s="6"/>
      <c r="D24" s="6"/>
      <c r="E24" s="8"/>
      <c r="F24" s="8" t="s">
        <v>174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97</v>
      </c>
      <c r="M24" s="91"/>
      <c r="N24" s="91"/>
      <c r="O24" s="92"/>
    </row>
    <row r="25" spans="1:15" x14ac:dyDescent="0.25">
      <c r="A25" s="6" t="s">
        <v>175</v>
      </c>
      <c r="B25" s="6"/>
      <c r="C25" s="6"/>
      <c r="D25" s="6"/>
      <c r="E25" s="8"/>
      <c r="F25" s="8" t="s">
        <v>176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103</v>
      </c>
      <c r="M25" s="91"/>
      <c r="N25" s="91"/>
      <c r="O25" s="92"/>
    </row>
    <row r="26" spans="1:15" x14ac:dyDescent="0.25">
      <c r="A26" s="6" t="s">
        <v>177</v>
      </c>
      <c r="B26" s="6"/>
      <c r="C26" s="6"/>
      <c r="D26" s="6"/>
      <c r="E26" s="8"/>
      <c r="F26" s="8" t="s">
        <v>178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109</v>
      </c>
      <c r="M26" s="91"/>
      <c r="N26" s="91"/>
      <c r="O26" s="92"/>
    </row>
    <row r="27" spans="1:15" x14ac:dyDescent="0.25">
      <c r="A27" s="6" t="s">
        <v>179</v>
      </c>
      <c r="B27" s="6"/>
      <c r="C27" s="6"/>
      <c r="D27" s="6"/>
      <c r="E27" s="8"/>
      <c r="F27" s="8" t="s">
        <v>180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114</v>
      </c>
      <c r="M27" s="91"/>
      <c r="N27" s="91"/>
      <c r="O27" s="92"/>
    </row>
    <row r="28" spans="1:15" x14ac:dyDescent="0.25">
      <c r="A28" s="6" t="s">
        <v>181</v>
      </c>
      <c r="B28" s="6"/>
      <c r="C28" s="6"/>
      <c r="D28" s="6"/>
      <c r="E28" s="6"/>
      <c r="F28" s="8" t="s">
        <v>182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119</v>
      </c>
      <c r="M28" s="91"/>
      <c r="N28" s="91"/>
      <c r="O28" s="92"/>
    </row>
    <row r="29" spans="1:15" x14ac:dyDescent="0.25">
      <c r="A29" s="6" t="s">
        <v>183</v>
      </c>
      <c r="B29" s="6"/>
      <c r="C29" s="6"/>
      <c r="D29" s="6"/>
      <c r="E29" s="6"/>
      <c r="F29" s="8" t="s">
        <v>184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124</v>
      </c>
      <c r="M29" s="91"/>
      <c r="N29" s="91"/>
      <c r="O29" s="92"/>
    </row>
    <row r="30" spans="1:15" x14ac:dyDescent="0.25">
      <c r="A30" s="6" t="s">
        <v>185</v>
      </c>
      <c r="B30" s="6"/>
      <c r="C30" s="6"/>
      <c r="D30" s="6"/>
      <c r="E30" s="6"/>
      <c r="F30" s="8" t="s">
        <v>186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129</v>
      </c>
      <c r="M30" s="91"/>
      <c r="N30" s="91"/>
      <c r="O30" s="92"/>
    </row>
    <row r="31" spans="1:15" x14ac:dyDescent="0.25">
      <c r="A31" s="6" t="s">
        <v>187</v>
      </c>
      <c r="B31" s="6"/>
      <c r="C31" s="6"/>
      <c r="D31" s="6"/>
      <c r="E31" s="6"/>
      <c r="F31" s="8" t="s">
        <v>188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134</v>
      </c>
      <c r="M31" s="91"/>
      <c r="N31" s="91"/>
      <c r="O31" s="92"/>
    </row>
    <row r="32" spans="1:15" x14ac:dyDescent="0.25">
      <c r="A32" s="6" t="s">
        <v>189</v>
      </c>
      <c r="B32" s="6"/>
      <c r="C32" s="6"/>
      <c r="D32" s="6"/>
      <c r="E32" s="6"/>
      <c r="F32" s="8" t="s">
        <v>190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139</v>
      </c>
      <c r="M32" s="91"/>
      <c r="N32" s="91"/>
      <c r="O32" s="92"/>
    </row>
    <row r="33" spans="1:16" x14ac:dyDescent="0.25">
      <c r="A33" s="6" t="s">
        <v>191</v>
      </c>
      <c r="B33" s="6"/>
      <c r="C33" s="6"/>
      <c r="D33" s="6"/>
      <c r="E33" s="6"/>
      <c r="F33" s="8" t="s">
        <v>192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143</v>
      </c>
      <c r="M33" s="91"/>
      <c r="N33" s="91"/>
      <c r="O33" s="92"/>
    </row>
    <row r="34" spans="1:16" x14ac:dyDescent="0.25">
      <c r="A34" s="6" t="s">
        <v>193</v>
      </c>
      <c r="B34" s="6"/>
      <c r="C34" s="6"/>
      <c r="D34" s="6"/>
      <c r="E34" s="6"/>
      <c r="F34" s="8" t="s">
        <v>194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147</v>
      </c>
      <c r="M34" s="91"/>
      <c r="N34" s="91"/>
      <c r="O34" s="92"/>
    </row>
    <row r="35" spans="1:16" x14ac:dyDescent="0.25">
      <c r="A35" s="6" t="s">
        <v>195</v>
      </c>
      <c r="B35" s="6"/>
      <c r="C35" s="6"/>
      <c r="D35" s="6"/>
      <c r="E35" s="6"/>
      <c r="F35" s="8" t="s">
        <v>196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150</v>
      </c>
      <c r="M35" s="91"/>
      <c r="N35" s="91"/>
      <c r="O35" s="92"/>
    </row>
    <row r="36" spans="1:16" x14ac:dyDescent="0.25">
      <c r="A36" s="6" t="s">
        <v>197</v>
      </c>
      <c r="B36" s="6"/>
      <c r="C36" s="6"/>
      <c r="D36" s="6"/>
      <c r="E36" s="6"/>
      <c r="F36" s="8" t="s">
        <v>198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153</v>
      </c>
      <c r="M36" s="91"/>
      <c r="N36" s="91"/>
      <c r="O36" s="92"/>
    </row>
    <row r="37" spans="1:16" x14ac:dyDescent="0.25">
      <c r="A37" s="6" t="s">
        <v>199</v>
      </c>
      <c r="B37" s="6"/>
      <c r="C37" s="6"/>
      <c r="D37" s="6"/>
      <c r="E37" s="6"/>
      <c r="F37" s="8" t="s">
        <v>200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156</v>
      </c>
      <c r="M37" s="91"/>
      <c r="N37" s="91"/>
      <c r="O37" s="92"/>
    </row>
    <row r="38" spans="1:16" x14ac:dyDescent="0.25">
      <c r="A38" s="6" t="s">
        <v>201</v>
      </c>
      <c r="B38" s="6"/>
      <c r="C38" s="6"/>
      <c r="D38" s="6"/>
      <c r="E38" s="6"/>
      <c r="F38" s="8" t="s">
        <v>202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159</v>
      </c>
      <c r="M38" s="91"/>
      <c r="N38" s="91"/>
      <c r="O38" s="92"/>
    </row>
    <row r="39" spans="1:16" x14ac:dyDescent="0.25">
      <c r="A39" s="6" t="s">
        <v>203</v>
      </c>
      <c r="B39" s="6"/>
      <c r="C39" s="6"/>
      <c r="D39" s="6"/>
      <c r="E39" s="6"/>
      <c r="F39" s="8" t="s">
        <v>204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162</v>
      </c>
      <c r="M39" s="91"/>
      <c r="N39" s="91"/>
      <c r="O39" s="92"/>
    </row>
    <row r="40" spans="1:16" x14ac:dyDescent="0.25">
      <c r="A40" s="6" t="s">
        <v>205</v>
      </c>
      <c r="B40" s="6"/>
      <c r="C40" s="6"/>
      <c r="D40" s="6"/>
      <c r="E40" s="6"/>
      <c r="F40" s="8" t="s">
        <v>206</v>
      </c>
      <c r="G40" s="24">
        <f t="shared" si="0"/>
        <v>6.05</v>
      </c>
      <c r="H40" s="24">
        <f>0.25+0.8</f>
        <v>1.05</v>
      </c>
      <c r="I40" s="24">
        <v>5</v>
      </c>
      <c r="J40" s="24" t="s">
        <v>165</v>
      </c>
      <c r="M40" s="91"/>
      <c r="N40" s="91"/>
      <c r="O40" s="92"/>
    </row>
    <row r="41" spans="1:16" x14ac:dyDescent="0.25">
      <c r="A41" s="6" t="s">
        <v>207</v>
      </c>
      <c r="B41" s="6"/>
      <c r="C41" s="6"/>
      <c r="D41" s="6"/>
      <c r="E41" s="6"/>
      <c r="F41" s="8" t="s">
        <v>208</v>
      </c>
      <c r="G41" s="24">
        <f t="shared" si="0"/>
        <v>5.8</v>
      </c>
      <c r="H41" s="24">
        <f>0.8</f>
        <v>0.8</v>
      </c>
      <c r="I41" s="24">
        <v>5</v>
      </c>
      <c r="J41" s="24" t="s">
        <v>168</v>
      </c>
      <c r="M41" s="91"/>
      <c r="N41" s="91"/>
      <c r="O41" s="92"/>
    </row>
    <row r="42" spans="1:16" ht="30" x14ac:dyDescent="0.25">
      <c r="A42" s="6" t="s">
        <v>209</v>
      </c>
      <c r="B42" s="6"/>
      <c r="C42" s="6"/>
      <c r="D42" s="6"/>
      <c r="E42" s="6"/>
      <c r="F42" s="6" t="s">
        <v>210</v>
      </c>
      <c r="G42" s="62">
        <f>H42+I42</f>
        <v>36.200000000000003</v>
      </c>
      <c r="H42" s="62">
        <v>26.2</v>
      </c>
      <c r="I42" s="24">
        <v>10</v>
      </c>
      <c r="J42" s="117" t="s">
        <v>211</v>
      </c>
      <c r="M42" s="93"/>
      <c r="N42" s="93"/>
      <c r="O42" s="92"/>
      <c r="P42" s="33"/>
    </row>
    <row r="43" spans="1:16" ht="30" x14ac:dyDescent="0.25">
      <c r="A43" s="6" t="s">
        <v>212</v>
      </c>
      <c r="B43" s="6"/>
      <c r="C43" s="6"/>
      <c r="D43" s="6"/>
      <c r="E43" s="6"/>
      <c r="F43" s="6" t="s">
        <v>213</v>
      </c>
      <c r="G43" s="62">
        <f>H43+I43</f>
        <v>31.2</v>
      </c>
      <c r="H43" s="62">
        <v>26.2</v>
      </c>
      <c r="I43" s="24">
        <v>5</v>
      </c>
      <c r="J43" s="117" t="s">
        <v>211</v>
      </c>
      <c r="M43" s="93"/>
      <c r="N43" s="93"/>
      <c r="O43" s="92"/>
      <c r="P43" s="33"/>
    </row>
    <row r="44" spans="1:16" x14ac:dyDescent="0.25">
      <c r="A44" s="6" t="s">
        <v>214</v>
      </c>
      <c r="B44" s="6"/>
      <c r="C44" s="6"/>
      <c r="D44" s="6"/>
      <c r="E44" s="6"/>
      <c r="F44" s="6" t="s">
        <v>215</v>
      </c>
      <c r="G44" s="33"/>
      <c r="H44" s="33"/>
      <c r="I44" s="33"/>
      <c r="J44" s="33"/>
    </row>
    <row r="45" spans="1:16" x14ac:dyDescent="0.25">
      <c r="A45" s="6" t="s">
        <v>216</v>
      </c>
      <c r="B45" s="6"/>
      <c r="C45" s="6"/>
      <c r="D45" s="6"/>
      <c r="E45" s="6"/>
      <c r="F45" s="6" t="s">
        <v>217</v>
      </c>
      <c r="G45" s="33"/>
      <c r="H45" s="33"/>
      <c r="I45" s="33"/>
      <c r="J45" s="33"/>
      <c r="K45" s="33"/>
      <c r="L45" s="33"/>
    </row>
    <row r="46" spans="1:16" x14ac:dyDescent="0.25">
      <c r="A46" s="6" t="s">
        <v>218</v>
      </c>
      <c r="B46" s="6"/>
      <c r="C46" s="6"/>
      <c r="D46" s="6"/>
      <c r="E46" s="6"/>
      <c r="F46" s="6" t="s">
        <v>219</v>
      </c>
      <c r="G46" s="33"/>
      <c r="H46" s="33"/>
      <c r="I46" s="33"/>
      <c r="J46" s="33"/>
      <c r="K46" s="33"/>
      <c r="L46" s="33"/>
    </row>
    <row r="47" spans="1:16" x14ac:dyDescent="0.25">
      <c r="A47" s="6" t="s">
        <v>220</v>
      </c>
      <c r="B47" s="6"/>
      <c r="C47" s="6"/>
      <c r="D47" s="6"/>
      <c r="E47" s="6"/>
      <c r="F47" s="6" t="s">
        <v>221</v>
      </c>
      <c r="G47" s="33"/>
      <c r="H47" s="33"/>
      <c r="I47" s="33"/>
      <c r="J47" s="33"/>
      <c r="K47" s="33"/>
      <c r="L47" s="33"/>
    </row>
    <row r="48" spans="1:16" x14ac:dyDescent="0.25">
      <c r="A48" s="6" t="s">
        <v>222</v>
      </c>
      <c r="B48" s="6"/>
      <c r="C48" s="6"/>
      <c r="D48" s="6"/>
      <c r="E48" s="6"/>
      <c r="F48" s="6" t="s">
        <v>223</v>
      </c>
      <c r="G48" s="33"/>
      <c r="H48" s="33"/>
      <c r="I48" s="33"/>
      <c r="J48" s="33"/>
      <c r="K48" s="33"/>
      <c r="L48" s="33"/>
    </row>
    <row r="49" spans="1:12" x14ac:dyDescent="0.25">
      <c r="A49" s="6" t="s">
        <v>224</v>
      </c>
      <c r="B49" s="6"/>
      <c r="C49" s="6"/>
      <c r="D49" s="6"/>
      <c r="E49" s="6"/>
      <c r="F49" s="6" t="s">
        <v>225</v>
      </c>
      <c r="G49" s="33"/>
      <c r="H49" s="33"/>
      <c r="I49" s="33"/>
      <c r="J49" s="33"/>
      <c r="K49" s="33"/>
      <c r="L49" s="33"/>
    </row>
    <row r="50" spans="1:12" x14ac:dyDescent="0.25">
      <c r="A50" s="6" t="s">
        <v>226</v>
      </c>
      <c r="B50" s="6"/>
      <c r="C50" s="6"/>
      <c r="D50" s="6"/>
      <c r="E50" s="6"/>
      <c r="F50" s="6" t="s">
        <v>227</v>
      </c>
      <c r="G50" s="33"/>
      <c r="H50" s="33"/>
      <c r="I50" s="33"/>
      <c r="J50" s="33"/>
      <c r="K50" s="33"/>
      <c r="L50" s="33"/>
    </row>
    <row r="51" spans="1:12" x14ac:dyDescent="0.25">
      <c r="A51" s="6" t="s">
        <v>228</v>
      </c>
      <c r="B51" s="6"/>
      <c r="C51" s="6"/>
      <c r="D51" s="6"/>
      <c r="E51" s="6"/>
      <c r="F51" s="6" t="s">
        <v>229</v>
      </c>
      <c r="G51" s="33"/>
      <c r="H51" s="33"/>
      <c r="I51" s="33"/>
      <c r="J51" s="33"/>
      <c r="K51" s="33"/>
      <c r="L51" s="33"/>
    </row>
    <row r="52" spans="1:12" x14ac:dyDescent="0.25">
      <c r="A52" s="6" t="s">
        <v>230</v>
      </c>
      <c r="B52" s="6"/>
      <c r="C52" s="6"/>
      <c r="D52" s="6"/>
      <c r="E52" s="6"/>
      <c r="F52" s="6" t="s">
        <v>231</v>
      </c>
      <c r="G52" s="33"/>
      <c r="H52" s="33"/>
      <c r="I52" s="33"/>
      <c r="J52" s="33"/>
      <c r="K52" s="33"/>
      <c r="L52" s="33"/>
    </row>
    <row r="53" spans="1:12" x14ac:dyDescent="0.25">
      <c r="A53" s="6" t="s">
        <v>232</v>
      </c>
      <c r="B53" s="6"/>
      <c r="C53" s="6"/>
      <c r="D53" s="6"/>
      <c r="E53" s="6"/>
      <c r="F53" s="6" t="s">
        <v>233</v>
      </c>
      <c r="G53" s="33"/>
      <c r="H53" s="33"/>
      <c r="I53" s="33"/>
      <c r="J53" s="33"/>
      <c r="K53" s="33"/>
      <c r="L53" s="33"/>
    </row>
    <row r="54" spans="1:12" x14ac:dyDescent="0.25">
      <c r="A54" s="6" t="s">
        <v>234</v>
      </c>
      <c r="B54" s="6"/>
      <c r="C54" s="6"/>
      <c r="D54" s="6"/>
      <c r="E54" s="6"/>
      <c r="F54" s="6" t="s">
        <v>235</v>
      </c>
      <c r="G54" s="33"/>
      <c r="H54" s="33"/>
      <c r="I54" s="33"/>
      <c r="J54" s="33"/>
      <c r="K54" s="33"/>
      <c r="L54" s="33"/>
    </row>
    <row r="55" spans="1:12" x14ac:dyDescent="0.25">
      <c r="A55" s="6" t="s">
        <v>236</v>
      </c>
      <c r="B55" s="6"/>
      <c r="C55" s="6"/>
      <c r="D55" s="6"/>
      <c r="E55" s="6"/>
      <c r="F55" s="6" t="s">
        <v>237</v>
      </c>
      <c r="G55" s="33"/>
      <c r="H55" s="33"/>
      <c r="I55" s="33"/>
      <c r="J55" s="33"/>
      <c r="K55" s="33"/>
      <c r="L55" s="33"/>
    </row>
    <row r="56" spans="1:12" x14ac:dyDescent="0.25">
      <c r="A56" s="6" t="s">
        <v>238</v>
      </c>
      <c r="B56" s="6"/>
      <c r="C56" s="6"/>
      <c r="D56" s="6"/>
      <c r="E56" s="6"/>
      <c r="F56" s="6" t="s">
        <v>239</v>
      </c>
      <c r="G56" s="33"/>
      <c r="H56" s="33"/>
      <c r="I56" s="33"/>
      <c r="J56" s="33"/>
      <c r="K56" s="33"/>
      <c r="L56" s="33"/>
    </row>
    <row r="57" spans="1:12" x14ac:dyDescent="0.25">
      <c r="A57" s="6" t="s">
        <v>240</v>
      </c>
      <c r="B57" s="6"/>
      <c r="C57" s="6"/>
      <c r="D57" s="6"/>
      <c r="E57" s="6"/>
      <c r="F57" s="6" t="s">
        <v>241</v>
      </c>
      <c r="G57" s="33"/>
      <c r="H57" s="33"/>
      <c r="I57" s="33"/>
      <c r="J57" s="33"/>
      <c r="K57" s="33"/>
      <c r="L57" s="33"/>
    </row>
    <row r="58" spans="1:12" x14ac:dyDescent="0.25">
      <c r="A58" s="6" t="s">
        <v>242</v>
      </c>
      <c r="B58" s="6"/>
      <c r="C58" s="6"/>
      <c r="D58" s="6"/>
      <c r="E58" s="6"/>
      <c r="F58" s="6" t="s">
        <v>243</v>
      </c>
      <c r="G58" s="33"/>
      <c r="H58" s="33"/>
      <c r="I58" s="33"/>
      <c r="J58" s="33"/>
      <c r="K58" s="33"/>
      <c r="L58" s="33"/>
    </row>
    <row r="59" spans="1:12" x14ac:dyDescent="0.25">
      <c r="A59" s="6" t="s">
        <v>244</v>
      </c>
      <c r="B59" s="6"/>
      <c r="C59" s="6"/>
      <c r="D59" s="6"/>
      <c r="E59" s="6"/>
      <c r="F59" s="6" t="s">
        <v>245</v>
      </c>
      <c r="G59" s="33"/>
      <c r="H59" s="33"/>
      <c r="I59" s="33"/>
      <c r="J59" s="33"/>
      <c r="K59" s="33"/>
      <c r="L59" s="33"/>
    </row>
    <row r="60" spans="1:12" x14ac:dyDescent="0.25">
      <c r="A60" s="6" t="s">
        <v>246</v>
      </c>
      <c r="B60" s="6"/>
      <c r="C60" s="6"/>
      <c r="D60" s="6"/>
      <c r="E60" s="6"/>
      <c r="F60" s="6" t="s">
        <v>247</v>
      </c>
      <c r="G60" s="33"/>
      <c r="H60" s="33"/>
      <c r="I60" s="33"/>
      <c r="J60" s="33"/>
      <c r="K60" s="33"/>
      <c r="L60" s="33"/>
    </row>
    <row r="61" spans="1:12" x14ac:dyDescent="0.25">
      <c r="A61" s="6" t="s">
        <v>248</v>
      </c>
      <c r="B61" s="6"/>
      <c r="C61" s="6"/>
      <c r="D61" s="6"/>
      <c r="E61" s="6"/>
      <c r="F61" s="6" t="s">
        <v>249</v>
      </c>
      <c r="G61" s="33"/>
      <c r="H61" s="33"/>
      <c r="I61" s="33"/>
      <c r="J61" s="33"/>
      <c r="K61" s="33"/>
      <c r="L61" s="33"/>
    </row>
    <row r="62" spans="1:12" x14ac:dyDescent="0.25">
      <c r="A62" s="6" t="s">
        <v>250</v>
      </c>
      <c r="B62" s="6"/>
      <c r="C62" s="6"/>
      <c r="D62" s="6"/>
      <c r="E62" s="6"/>
      <c r="F62" s="6" t="s">
        <v>251</v>
      </c>
      <c r="G62" s="33"/>
      <c r="H62" s="33"/>
      <c r="I62" s="33"/>
      <c r="J62" s="33"/>
      <c r="K62" s="33"/>
      <c r="L62" s="33"/>
    </row>
    <row r="63" spans="1:12" x14ac:dyDescent="0.25">
      <c r="A63" s="6" t="s">
        <v>252</v>
      </c>
      <c r="B63" s="6"/>
      <c r="C63" s="6"/>
      <c r="D63" s="6"/>
      <c r="E63" s="6"/>
      <c r="F63" s="6" t="s">
        <v>253</v>
      </c>
      <c r="G63" s="33"/>
      <c r="H63" s="33"/>
      <c r="I63" s="33"/>
      <c r="J63" s="33"/>
      <c r="K63" s="33"/>
      <c r="L63" s="33"/>
    </row>
    <row r="64" spans="1:12" x14ac:dyDescent="0.25">
      <c r="A64" s="6" t="s">
        <v>254</v>
      </c>
      <c r="B64" s="6"/>
      <c r="C64" s="6"/>
      <c r="D64" s="6"/>
      <c r="E64" s="6"/>
      <c r="F64" s="6" t="s">
        <v>255</v>
      </c>
      <c r="G64" s="33"/>
      <c r="H64" s="33"/>
      <c r="I64" s="33"/>
      <c r="J64" s="33"/>
      <c r="K64" s="33"/>
      <c r="L64" s="33"/>
    </row>
    <row r="65" spans="1:12" x14ac:dyDescent="0.25">
      <c r="A65" s="6" t="s">
        <v>256</v>
      </c>
      <c r="B65" s="6"/>
      <c r="C65" s="6"/>
      <c r="D65" s="6"/>
      <c r="E65" s="6"/>
      <c r="F65" s="6" t="s">
        <v>257</v>
      </c>
      <c r="G65" s="33"/>
      <c r="H65" s="33"/>
      <c r="I65" s="33"/>
      <c r="J65" s="33"/>
      <c r="K65" s="33"/>
      <c r="L65" s="33"/>
    </row>
    <row r="66" spans="1:12" x14ac:dyDescent="0.25">
      <c r="A66" s="6" t="s">
        <v>258</v>
      </c>
      <c r="B66" s="6"/>
      <c r="C66" s="6"/>
      <c r="D66" s="6"/>
      <c r="E66" s="6"/>
      <c r="F66" s="6" t="s">
        <v>259</v>
      </c>
      <c r="G66" s="33"/>
      <c r="H66" s="33"/>
      <c r="I66" s="33"/>
      <c r="J66" s="33"/>
      <c r="K66" s="33"/>
      <c r="L66" s="33"/>
    </row>
    <row r="67" spans="1:12" x14ac:dyDescent="0.25">
      <c r="A67" s="6" t="s">
        <v>260</v>
      </c>
      <c r="B67" s="6"/>
      <c r="C67" s="6"/>
      <c r="D67" s="6"/>
      <c r="E67" s="6"/>
      <c r="F67" s="6" t="s">
        <v>261</v>
      </c>
      <c r="G67" s="33"/>
      <c r="H67" s="33"/>
      <c r="I67" s="33"/>
      <c r="J67" s="33"/>
      <c r="K67" s="33"/>
      <c r="L67" s="33"/>
    </row>
    <row r="68" spans="1:12" x14ac:dyDescent="0.25">
      <c r="A68" s="6" t="s">
        <v>262</v>
      </c>
      <c r="B68" s="6"/>
      <c r="C68" s="6"/>
      <c r="D68" s="6"/>
      <c r="E68" s="6"/>
      <c r="F68" s="6" t="s">
        <v>263</v>
      </c>
      <c r="G68" s="33"/>
      <c r="H68" s="33"/>
      <c r="I68" s="33"/>
      <c r="J68" s="33"/>
      <c r="K68" s="33"/>
      <c r="L68" s="33"/>
    </row>
    <row r="69" spans="1:12" x14ac:dyDescent="0.25">
      <c r="A69" s="6" t="s">
        <v>264</v>
      </c>
      <c r="B69" s="6"/>
      <c r="C69" s="6"/>
      <c r="D69" s="6"/>
      <c r="E69" s="6"/>
      <c r="F69" s="6" t="s">
        <v>265</v>
      </c>
      <c r="G69" s="33"/>
      <c r="H69" s="33"/>
      <c r="I69" s="33"/>
      <c r="J69" s="33"/>
      <c r="K69" s="33"/>
      <c r="L69" s="33"/>
    </row>
    <row r="70" spans="1:12" x14ac:dyDescent="0.25">
      <c r="A70" s="6" t="s">
        <v>266</v>
      </c>
      <c r="B70" s="6"/>
      <c r="C70" s="6"/>
      <c r="D70" s="6"/>
      <c r="E70" s="6"/>
      <c r="F70" s="6" t="s">
        <v>267</v>
      </c>
      <c r="G70" s="33"/>
      <c r="H70" s="33"/>
      <c r="I70" s="33"/>
      <c r="J70" s="33"/>
      <c r="K70" s="33"/>
      <c r="L70" s="33"/>
    </row>
    <row r="71" spans="1:12" x14ac:dyDescent="0.25">
      <c r="A71" s="6" t="s">
        <v>268</v>
      </c>
      <c r="B71" s="6"/>
      <c r="C71" s="6"/>
      <c r="D71" s="6"/>
      <c r="E71" s="6"/>
      <c r="F71" s="6" t="s">
        <v>269</v>
      </c>
      <c r="G71" s="33"/>
      <c r="H71" s="33"/>
      <c r="I71" s="33"/>
      <c r="J71" s="33"/>
      <c r="K71" s="33"/>
      <c r="L71" s="33"/>
    </row>
    <row r="72" spans="1:12" x14ac:dyDescent="0.25">
      <c r="A72" s="6" t="s">
        <v>270</v>
      </c>
      <c r="B72" s="6"/>
      <c r="C72" s="6"/>
      <c r="D72" s="6"/>
      <c r="E72" s="6"/>
      <c r="F72" s="6" t="s">
        <v>271</v>
      </c>
      <c r="G72" s="33"/>
      <c r="H72" s="33"/>
      <c r="I72" s="33"/>
      <c r="J72" s="33"/>
      <c r="K72" s="33"/>
      <c r="L72" s="33"/>
    </row>
    <row r="73" spans="1:12" x14ac:dyDescent="0.25">
      <c r="A73" s="6" t="s">
        <v>272</v>
      </c>
      <c r="B73" s="6"/>
      <c r="C73" s="6"/>
      <c r="D73" s="6"/>
      <c r="E73" s="6"/>
      <c r="F73" s="6" t="s">
        <v>273</v>
      </c>
      <c r="G73" s="33"/>
      <c r="H73" s="33"/>
      <c r="I73" s="33"/>
      <c r="J73" s="33"/>
      <c r="K73" s="33"/>
      <c r="L73" s="33"/>
    </row>
    <row r="74" spans="1:12" x14ac:dyDescent="0.25">
      <c r="A74" s="6" t="s">
        <v>274</v>
      </c>
      <c r="B74" s="6"/>
      <c r="C74" s="6"/>
      <c r="D74" s="6"/>
      <c r="E74" s="6"/>
      <c r="F74" s="6" t="s">
        <v>275</v>
      </c>
      <c r="G74" s="33"/>
      <c r="H74" s="33"/>
      <c r="I74" s="33"/>
      <c r="J74" s="33"/>
      <c r="K74" s="33"/>
      <c r="L74" s="33"/>
    </row>
    <row r="75" spans="1:12" x14ac:dyDescent="0.25">
      <c r="A75" s="6" t="s">
        <v>276</v>
      </c>
      <c r="B75" s="6"/>
      <c r="C75" s="6"/>
      <c r="D75" s="6"/>
      <c r="E75" s="6"/>
      <c r="F75" s="6" t="s">
        <v>277</v>
      </c>
      <c r="G75" s="33"/>
      <c r="H75" s="33"/>
      <c r="I75" s="33"/>
      <c r="J75" s="33"/>
      <c r="K75" s="33"/>
      <c r="L75" s="33"/>
    </row>
    <row r="76" spans="1:12" x14ac:dyDescent="0.25">
      <c r="A76" s="6" t="s">
        <v>278</v>
      </c>
      <c r="B76" s="6"/>
      <c r="C76" s="6"/>
      <c r="D76" s="6"/>
      <c r="E76" s="6"/>
      <c r="F76" s="6" t="s">
        <v>279</v>
      </c>
      <c r="G76" s="33"/>
      <c r="H76" s="33"/>
      <c r="I76" s="33"/>
      <c r="J76" s="33"/>
      <c r="K76" s="33"/>
      <c r="L76" s="33"/>
    </row>
    <row r="77" spans="1:12" x14ac:dyDescent="0.25">
      <c r="A77" s="6" t="s">
        <v>280</v>
      </c>
      <c r="B77" s="6"/>
      <c r="C77" s="6"/>
      <c r="D77" s="6"/>
      <c r="E77" s="6"/>
      <c r="F77" s="6" t="s">
        <v>281</v>
      </c>
      <c r="G77" s="33"/>
      <c r="H77" s="33"/>
      <c r="I77" s="33"/>
      <c r="J77" s="33"/>
      <c r="K77" s="33"/>
      <c r="L77" s="33"/>
    </row>
    <row r="78" spans="1:12" x14ac:dyDescent="0.25">
      <c r="A78" s="6" t="s">
        <v>282</v>
      </c>
      <c r="B78" s="6"/>
      <c r="C78" s="6"/>
      <c r="D78" s="6"/>
      <c r="E78" s="6"/>
      <c r="F78" s="6" t="s">
        <v>283</v>
      </c>
      <c r="G78" s="33"/>
      <c r="H78" s="33"/>
      <c r="I78" s="33"/>
      <c r="J78" s="33"/>
      <c r="K78" s="33"/>
      <c r="L78" s="33"/>
    </row>
    <row r="79" spans="1:12" x14ac:dyDescent="0.25">
      <c r="A79" s="6" t="s">
        <v>284</v>
      </c>
      <c r="B79" s="6"/>
      <c r="C79" s="6"/>
      <c r="D79" s="6"/>
      <c r="E79" s="6"/>
      <c r="F79" s="6" t="s">
        <v>285</v>
      </c>
      <c r="G79" s="33"/>
      <c r="H79" s="33"/>
      <c r="I79" s="33"/>
      <c r="J79" s="33"/>
      <c r="K79" s="33"/>
      <c r="L79" s="33"/>
    </row>
    <row r="80" spans="1:12" x14ac:dyDescent="0.25">
      <c r="A80" s="6" t="s">
        <v>286</v>
      </c>
      <c r="B80" s="6"/>
      <c r="C80" s="6"/>
      <c r="D80" s="6"/>
      <c r="E80" s="6"/>
      <c r="F80" s="6" t="s">
        <v>287</v>
      </c>
      <c r="G80" s="33"/>
      <c r="H80" s="33"/>
      <c r="I80" s="33"/>
      <c r="J80" s="33"/>
      <c r="K80" s="33"/>
      <c r="L80" s="33"/>
    </row>
    <row r="81" spans="1:12" x14ac:dyDescent="0.25">
      <c r="A81" s="6" t="s">
        <v>288</v>
      </c>
      <c r="B81" s="6"/>
      <c r="C81" s="6"/>
      <c r="D81" s="6"/>
      <c r="E81" s="6"/>
      <c r="F81" s="6" t="s">
        <v>289</v>
      </c>
      <c r="G81" s="33"/>
      <c r="H81" s="33"/>
      <c r="I81" s="33"/>
      <c r="J81" s="33"/>
      <c r="K81" s="33"/>
      <c r="L81" s="33"/>
    </row>
    <row r="82" spans="1:12" x14ac:dyDescent="0.25">
      <c r="A82" s="6" t="s">
        <v>290</v>
      </c>
      <c r="B82" s="6"/>
      <c r="C82" s="6"/>
      <c r="D82" s="6"/>
      <c r="E82" s="6"/>
      <c r="F82" s="6" t="s">
        <v>291</v>
      </c>
      <c r="G82" s="33"/>
      <c r="H82" s="33"/>
      <c r="I82" s="33"/>
      <c r="J82" s="33"/>
      <c r="K82" s="33"/>
      <c r="L82" s="33"/>
    </row>
    <row r="83" spans="1:12" x14ac:dyDescent="0.25">
      <c r="A83" s="6" t="s">
        <v>292</v>
      </c>
      <c r="B83" s="6"/>
      <c r="C83" s="6"/>
      <c r="D83" s="6"/>
      <c r="E83" s="6"/>
      <c r="F83" s="6" t="s">
        <v>293</v>
      </c>
      <c r="G83" s="33"/>
      <c r="H83" s="33"/>
      <c r="I83" s="33"/>
      <c r="J83" s="33"/>
      <c r="K83" s="33"/>
      <c r="L83" s="33"/>
    </row>
    <row r="84" spans="1:12" x14ac:dyDescent="0.25">
      <c r="A84" s="6" t="s">
        <v>294</v>
      </c>
      <c r="B84" s="6"/>
      <c r="C84" s="6"/>
      <c r="D84" s="6"/>
      <c r="E84" s="6"/>
      <c r="F84" s="6" t="s">
        <v>295</v>
      </c>
      <c r="G84" s="33"/>
      <c r="H84" s="33"/>
      <c r="I84" s="33"/>
      <c r="J84" s="33"/>
      <c r="K84" s="33"/>
      <c r="L84" s="33"/>
    </row>
    <row r="85" spans="1:12" x14ac:dyDescent="0.25">
      <c r="A85" s="6" t="s">
        <v>296</v>
      </c>
      <c r="B85" s="6"/>
      <c r="C85" s="6"/>
      <c r="D85" s="6"/>
      <c r="E85" s="6"/>
      <c r="F85" s="6" t="s">
        <v>297</v>
      </c>
      <c r="G85" s="33"/>
      <c r="H85" s="33"/>
      <c r="I85" s="33"/>
      <c r="J85" s="33"/>
      <c r="K85" s="33"/>
      <c r="L85" s="33"/>
    </row>
    <row r="86" spans="1:12" x14ac:dyDescent="0.25">
      <c r="A86" s="6" t="s">
        <v>298</v>
      </c>
      <c r="B86" s="6"/>
      <c r="C86" s="6"/>
      <c r="D86" s="6"/>
      <c r="E86" s="6"/>
      <c r="F86" s="6" t="s">
        <v>299</v>
      </c>
      <c r="G86" s="33"/>
      <c r="H86" s="33"/>
      <c r="I86" s="33"/>
      <c r="J86" s="33"/>
      <c r="K86" s="33"/>
      <c r="L86" s="33"/>
    </row>
    <row r="87" spans="1:12" x14ac:dyDescent="0.25">
      <c r="A87" s="6" t="s">
        <v>300</v>
      </c>
      <c r="B87" s="6"/>
      <c r="C87" s="6"/>
      <c r="D87" s="6"/>
      <c r="E87" s="6"/>
      <c r="F87" s="6" t="s">
        <v>301</v>
      </c>
      <c r="G87" s="33"/>
      <c r="H87" s="33"/>
      <c r="I87" s="33"/>
      <c r="J87" s="33"/>
      <c r="K87" s="33"/>
      <c r="L87" s="33"/>
    </row>
    <row r="88" spans="1:12" x14ac:dyDescent="0.25">
      <c r="A88" s="6" t="s">
        <v>302</v>
      </c>
      <c r="B88" s="6"/>
      <c r="C88" s="6"/>
      <c r="D88" s="6"/>
      <c r="E88" s="6"/>
      <c r="F88" s="6" t="s">
        <v>303</v>
      </c>
      <c r="G88" s="33"/>
      <c r="H88" s="33"/>
      <c r="I88" s="33"/>
      <c r="J88" s="33"/>
      <c r="K88" s="33"/>
      <c r="L88" s="33"/>
    </row>
    <row r="89" spans="1:12" x14ac:dyDescent="0.25">
      <c r="A89" s="6" t="s">
        <v>304</v>
      </c>
      <c r="B89" s="6"/>
      <c r="C89" s="6"/>
      <c r="D89" s="6"/>
      <c r="E89" s="6"/>
      <c r="F89" s="6" t="s">
        <v>305</v>
      </c>
      <c r="G89" s="33"/>
      <c r="H89" s="33"/>
      <c r="I89" s="33"/>
      <c r="J89" s="33"/>
      <c r="K89" s="33"/>
      <c r="L89" s="33"/>
    </row>
    <row r="90" spans="1:12" x14ac:dyDescent="0.25">
      <c r="A90" s="6" t="s">
        <v>306</v>
      </c>
      <c r="B90" s="6"/>
      <c r="C90" s="6"/>
      <c r="D90" s="6"/>
      <c r="E90" s="6"/>
      <c r="F90" s="6" t="s">
        <v>307</v>
      </c>
      <c r="G90" s="33"/>
      <c r="H90" s="33"/>
      <c r="I90" s="33"/>
      <c r="J90" s="33"/>
      <c r="K90" s="33"/>
      <c r="L90" s="33"/>
    </row>
    <row r="91" spans="1:12" x14ac:dyDescent="0.25">
      <c r="A91" s="6" t="s">
        <v>308</v>
      </c>
      <c r="B91" s="6"/>
      <c r="C91" s="6"/>
      <c r="D91" s="6"/>
      <c r="E91" s="6"/>
      <c r="F91" s="6" t="s">
        <v>309</v>
      </c>
      <c r="G91" s="33"/>
      <c r="H91" s="33"/>
      <c r="I91" s="33"/>
      <c r="J91" s="33"/>
      <c r="K91" s="33"/>
      <c r="L91" s="33"/>
    </row>
    <row r="92" spans="1:12" x14ac:dyDescent="0.25">
      <c r="A92" s="6" t="s">
        <v>310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311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312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313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314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315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316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317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318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319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320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321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322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323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324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325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326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327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328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329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330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331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332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333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334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335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336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337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338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339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340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341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342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343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344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345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346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347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348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349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350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351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352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353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354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355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356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357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358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359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360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361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362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363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364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365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366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367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368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369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Props1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C5CE9C-3A6E-4BAF-8DD7-845D42F111C7}">
  <ds:schemaRefs>
    <ds:schemaRef ds:uri="http://www.w3.org/XML/1998/namespace"/>
    <ds:schemaRef ds:uri="http://schemas.microsoft.com/office/2006/documentManagement/types"/>
    <ds:schemaRef ds:uri="019d26ea-5f6f-4fd4-940f-90d279893b86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bfa26b9-b32b-4c53-9e96-4765261c6fbe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2022-06-17T10:02:49Z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